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cd852f42a8169c0e/Desktop/"/>
    </mc:Choice>
  </mc:AlternateContent>
  <xr:revisionPtr revIDLastSave="5" documentId="8_{634D0F97-03F5-4114-AB0E-0DAF83477A81}" xr6:coauthVersionLast="47" xr6:coauthVersionMax="47" xr10:uidLastSave="{C412CD13-855E-45A4-BF48-4267E19FB325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Sheet1!$A$4:$K$138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4" i="1" l="1"/>
  <c r="I108" i="1"/>
  <c r="I8" i="1"/>
  <c r="I76" i="1"/>
  <c r="I81" i="1"/>
  <c r="I80" i="1"/>
  <c r="I79" i="1"/>
  <c r="I22" i="1" l="1"/>
  <c r="E134" i="1" l="1"/>
  <c r="I134" i="1" s="1"/>
  <c r="I129" i="1"/>
  <c r="I131" i="1"/>
  <c r="I114" i="1" l="1"/>
  <c r="I113" i="1"/>
  <c r="I112" i="1"/>
  <c r="I111" i="1"/>
  <c r="I95" i="1" l="1"/>
  <c r="I5" i="1"/>
  <c r="I122" i="1" l="1"/>
  <c r="I120" i="1"/>
  <c r="I117" i="1"/>
  <c r="I104" i="1"/>
  <c r="I103" i="1"/>
  <c r="I102" i="1"/>
  <c r="I101" i="1"/>
  <c r="I100" i="1"/>
  <c r="I99" i="1"/>
  <c r="I98" i="1"/>
  <c r="I97" i="1"/>
  <c r="I96" i="1"/>
  <c r="I38" i="1"/>
  <c r="I63" i="1"/>
  <c r="I30" i="1"/>
  <c r="I33" i="1"/>
  <c r="I138" i="1"/>
  <c r="I6" i="1"/>
  <c r="I15" i="1" l="1"/>
  <c r="I93" i="1" l="1"/>
  <c r="I92" i="1"/>
  <c r="I91" i="1"/>
  <c r="I90" i="1"/>
  <c r="I142" i="1" l="1"/>
  <c r="I145" i="1" s="1"/>
  <c r="I1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Lind, Chris B FLNR:EX</author>
  </authors>
  <commentList>
    <comment ref="A1" authorId="0" shapeId="0" xr:uid="{4B1A937C-2EAA-4DCF-8C81-EFDDEC41D294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Insert block identifier </t>
        </r>
      </text>
    </comment>
    <comment ref="F2" authorId="0" shapeId="0" xr:uid="{9B60D335-FC15-4AF9-AC72-AA6FC814C89A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H2" authorId="0" shapeId="0" xr:uid="{79916E0C-2A8F-478D-B02E-93B749E17FD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J2" authorId="0" shapeId="0" xr:uid="{451ADE67-6C57-4473-8DF5-E0CC78A23670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  <comment ref="L2" authorId="0" shapeId="0" xr:uid="{3E7E492C-D428-48F4-B7CF-75ABCD03FAF9}">
      <text>
        <r>
          <rPr>
            <b/>
            <sz val="9"/>
            <color indexed="81"/>
            <rFont val="Tahoma"/>
            <family val="2"/>
          </rPr>
          <t>Lind, Chris B FLNR:EX:</t>
        </r>
        <r>
          <rPr>
            <sz val="9"/>
            <color indexed="81"/>
            <rFont val="Tahoma"/>
            <family val="2"/>
          </rPr>
          <t xml:space="preserve">
If an assessment was completed please include as supplementary information </t>
        </r>
      </text>
    </comment>
  </commentList>
</comments>
</file>

<file path=xl/sharedStrings.xml><?xml version="1.0" encoding="utf-8"?>
<sst xmlns="http://schemas.openxmlformats.org/spreadsheetml/2006/main" count="923" uniqueCount="163">
  <si>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</si>
  <si>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</si>
  <si>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</si>
  <si>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</si>
  <si>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</si>
  <si>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</si>
  <si>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</si>
  <si>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</si>
  <si>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</si>
  <si>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</si>
  <si>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</si>
  <si>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TFL1</t>
  </si>
  <si>
    <t>0AF</t>
  </si>
  <si>
    <t>Issued</t>
  </si>
  <si>
    <t xml:space="preserve"> </t>
  </si>
  <si>
    <t>Whitebottom</t>
  </si>
  <si>
    <t>103I036</t>
  </si>
  <si>
    <t>Summer</t>
  </si>
  <si>
    <t>Proposed</t>
  </si>
  <si>
    <t>White Creek</t>
  </si>
  <si>
    <t>Trapline Creek</t>
  </si>
  <si>
    <t>103I040</t>
  </si>
  <si>
    <t>Star Creek</t>
  </si>
  <si>
    <t>103I066</t>
  </si>
  <si>
    <t>Alice Creek</t>
  </si>
  <si>
    <t>3AP</t>
  </si>
  <si>
    <t>Nelson River</t>
  </si>
  <si>
    <t>103I076</t>
  </si>
  <si>
    <t>4BO</t>
  </si>
  <si>
    <t>Mayo Creek</t>
  </si>
  <si>
    <t>3AO</t>
  </si>
  <si>
    <t>Any</t>
  </si>
  <si>
    <t>Kitsumkalum River</t>
  </si>
  <si>
    <t>103I086</t>
  </si>
  <si>
    <t>65O</t>
  </si>
  <si>
    <t>Never logged.  Permit retired 2006.</t>
  </si>
  <si>
    <t>North Kiteen</t>
  </si>
  <si>
    <t>103P047</t>
  </si>
  <si>
    <t>093L031</t>
  </si>
  <si>
    <t>7BS</t>
  </si>
  <si>
    <t>Fulmar</t>
  </si>
  <si>
    <t>103P016</t>
  </si>
  <si>
    <t>Clore</t>
  </si>
  <si>
    <t>3BI</t>
  </si>
  <si>
    <t>West Kalum</t>
  </si>
  <si>
    <t>103P005</t>
  </si>
  <si>
    <t>4BV</t>
  </si>
  <si>
    <t>Little Cedar</t>
  </si>
  <si>
    <t>103I096</t>
  </si>
  <si>
    <t>0BI</t>
  </si>
  <si>
    <t>East Lava</t>
  </si>
  <si>
    <t>103P006</t>
  </si>
  <si>
    <t>103I046</t>
  </si>
  <si>
    <t>Previously harvested 1965</t>
  </si>
  <si>
    <t>103I049</t>
  </si>
  <si>
    <t>Copper</t>
  </si>
  <si>
    <t>103I047</t>
  </si>
  <si>
    <t>1CC</t>
  </si>
  <si>
    <t>093L021</t>
  </si>
  <si>
    <t>093L011</t>
  </si>
  <si>
    <t>1CE</t>
  </si>
  <si>
    <t>Not traversed</t>
  </si>
  <si>
    <t>May Creek</t>
  </si>
  <si>
    <t>103I095</t>
  </si>
  <si>
    <t>Mattson Creek</t>
  </si>
  <si>
    <t>Kiteen</t>
  </si>
  <si>
    <t>103P027</t>
  </si>
  <si>
    <t>8KB</t>
  </si>
  <si>
    <t>103P037</t>
  </si>
  <si>
    <t>0AZ</t>
  </si>
  <si>
    <t>Previously harvested 1963</t>
  </si>
  <si>
    <t>103I057</t>
  </si>
  <si>
    <t>103I067</t>
  </si>
  <si>
    <t>4BZ</t>
  </si>
  <si>
    <t>Previously harvested 1972</t>
  </si>
  <si>
    <t>Previously harvested 1962</t>
  </si>
  <si>
    <t>Previously harvested 1965-67</t>
  </si>
  <si>
    <t>Previously harvested 1957</t>
  </si>
  <si>
    <t>Previously Harvested 1962</t>
  </si>
  <si>
    <t>Part of 622520. Logged 1966.</t>
  </si>
  <si>
    <t>103I050</t>
  </si>
  <si>
    <t>Part of 623020 (L1989), 623000 (L1966), 623010 (L1972)</t>
  </si>
  <si>
    <t>Logged 1963</t>
  </si>
  <si>
    <t>Merchantable</t>
  </si>
  <si>
    <t>Second growth; Logged 1956</t>
  </si>
  <si>
    <t>Kwiniak</t>
  </si>
  <si>
    <t>103P004</t>
  </si>
  <si>
    <t>Poupard</t>
  </si>
  <si>
    <t>Hoodoo</t>
  </si>
  <si>
    <t>103P046</t>
  </si>
  <si>
    <t>7WL</t>
  </si>
  <si>
    <t>West Lava</t>
  </si>
  <si>
    <t>Is unlogged portion of 213311</t>
  </si>
  <si>
    <t>Rec1</t>
  </si>
  <si>
    <t>South Nelson</t>
  </si>
  <si>
    <t>Total volume identified:</t>
  </si>
  <si>
    <t>Annual Allocation within Kalum TSA:</t>
  </si>
  <si>
    <t>Allocation X 5 years:</t>
  </si>
  <si>
    <t>Years of supply:</t>
  </si>
  <si>
    <t>Coast Tsimshan Resources LP</t>
  </si>
  <si>
    <t>J.Crawford</t>
  </si>
  <si>
    <t>Tenure TFL#1</t>
  </si>
  <si>
    <t>Trapper</t>
  </si>
  <si>
    <t>103I094</t>
  </si>
  <si>
    <t xml:space="preserve">Ksedin </t>
  </si>
  <si>
    <t>Retired</t>
  </si>
  <si>
    <t>6AU</t>
  </si>
  <si>
    <t>Not harvested</t>
  </si>
  <si>
    <t>Recce V</t>
  </si>
  <si>
    <t>Recce W</t>
  </si>
  <si>
    <t>North Copper</t>
  </si>
  <si>
    <t>Heli</t>
  </si>
  <si>
    <t>SA 2</t>
  </si>
  <si>
    <t>Sand Lake</t>
  </si>
  <si>
    <t>Erlansden</t>
  </si>
  <si>
    <t>1BH</t>
  </si>
  <si>
    <t>93L031</t>
  </si>
  <si>
    <t>Winter</t>
  </si>
  <si>
    <t>1CS</t>
  </si>
  <si>
    <t>White Bottom</t>
  </si>
  <si>
    <t>Logged 1957</t>
  </si>
  <si>
    <t>Logged 1961</t>
  </si>
  <si>
    <t>7CA</t>
  </si>
  <si>
    <t>Alder Creek</t>
  </si>
  <si>
    <t>7CB</t>
  </si>
  <si>
    <t>Laid out</t>
  </si>
  <si>
    <t>1CO</t>
  </si>
  <si>
    <t>Second Growth</t>
  </si>
  <si>
    <t>103I059</t>
  </si>
  <si>
    <t>Spring</t>
  </si>
  <si>
    <t xml:space="preserve">Status </t>
  </si>
  <si>
    <t xml:space="preserve"> Harvest date </t>
  </si>
  <si>
    <t xml:space="preserve">Roads </t>
  </si>
  <si>
    <t>Fish Presence</t>
  </si>
  <si>
    <t xml:space="preserve">Riparian Assessment Status </t>
  </si>
  <si>
    <t xml:space="preserve">Cultural Feature Present </t>
  </si>
  <si>
    <t xml:space="preserve">Cultuaral Heritage Evaluation Status </t>
  </si>
  <si>
    <t xml:space="preserve">Signs of Terrain Instability Present </t>
  </si>
  <si>
    <t xml:space="preserve">Terrain Stability Assessment Status </t>
  </si>
  <si>
    <t>Existing VQO</t>
  </si>
  <si>
    <t xml:space="preserve">Visualy Quality Assessment Status </t>
  </si>
  <si>
    <t>Block #</t>
  </si>
  <si>
    <t>XYZ</t>
  </si>
  <si>
    <t>Planned</t>
  </si>
  <si>
    <t xml:space="preserve">New </t>
  </si>
  <si>
    <t>Unknown</t>
  </si>
  <si>
    <t xml:space="preserve">Completed </t>
  </si>
  <si>
    <t xml:space="preserve">Unknown </t>
  </si>
  <si>
    <t>Recce</t>
  </si>
  <si>
    <t>Upgrade</t>
  </si>
  <si>
    <t xml:space="preserve">Yes </t>
  </si>
  <si>
    <t>Yes</t>
  </si>
  <si>
    <t xml:space="preserve">Dev </t>
  </si>
  <si>
    <t xml:space="preserve">Existing </t>
  </si>
  <si>
    <t xml:space="preserve">No </t>
  </si>
  <si>
    <t>NA</t>
  </si>
  <si>
    <t>NWA</t>
  </si>
  <si>
    <t>No</t>
  </si>
  <si>
    <t>Uptake</t>
  </si>
  <si>
    <t>Dec.1, 2020</t>
  </si>
  <si>
    <t>N/A</t>
  </si>
  <si>
    <t>KML req</t>
  </si>
  <si>
    <t>kml 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</si>
</sst>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165" fontId="1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49" fontId="6" fillId="0" borderId="0" xfId="0" applyNumberFormat="1" applyFont="1"/>
    <xf numFmtId="165" fontId="6" fillId="0" borderId="0" xfId="0" applyNumberFormat="1" applyFont="1"/>
    <xf numFmtId="0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Fill="1"/>
    <xf numFmtId="49" fontId="6" fillId="0" borderId="0" xfId="0" applyNumberFormat="1" applyFont="1" applyFill="1"/>
    <xf numFmtId="0" fontId="1" fillId="0" borderId="0" xfId="0" applyNumberFormat="1" applyFont="1" applyFill="1"/>
    <xf numFmtId="0" fontId="1" fillId="0" borderId="0" xfId="0" applyFont="1" applyFill="1"/>
    <xf numFmtId="4" fontId="1" fillId="0" borderId="0" xfId="0" applyNumberFormat="1" applyFont="1"/>
    <xf numFmtId="166" fontId="1" fillId="0" borderId="2" xfId="0" applyNumberFormat="1" applyFont="1" applyBorder="1" applyAlignment="1"/>
    <xf numFmtId="166" fontId="3" fillId="0" borderId="3" xfId="0" applyNumberFormat="1" applyFont="1" applyBorder="1" applyAlignment="1"/>
    <xf numFmtId="166" fontId="1" fillId="0" borderId="3" xfId="0" applyNumberFormat="1" applyFont="1" applyBorder="1" applyAlignment="1"/>
    <xf numFmtId="0" fontId="8" fillId="0" borderId="0" xfId="1" applyNumberFormat="1" applyFont="1" applyFill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3" fillId="0" borderId="0" xfId="0" applyFont="1"/>
    <xf numFmtId="0" fontId="1" fillId="0" borderId="3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7"/>
  <sheetViews>
    <sheetView tabSelected="1" zoomScaleNormal="100" workbookViewId="0">
      <pane ySplit="4" topLeftCell="A5" activePane="bottomLeft" state="frozen"/>
      <selection pane="bottomLeft" activeCell="A64" sqref="A64"/>
    </sheetView>
  </sheetViews>
  <sheetFormatPr defaultColWidth="8.85546875" defaultRowHeight="15" x14ac:dyDescent="0.25"/>
  <cols>
    <col min="1" max="1" width="9.85546875" style="21" bestFit="1" customWidth="1"/>
    <col min="2" max="5" width="8.85546875" style="5"/>
    <col min="6" max="6" width="12.28515625" style="8" customWidth="1"/>
    <col min="7" max="7" width="12.42578125" style="5" customWidth="1"/>
    <col min="8" max="8" width="8.85546875" style="5" customWidth="1"/>
    <col min="9" max="9" width="10.85546875" style="5" customWidth="1"/>
    <col min="10" max="10" width="9.28515625" style="22" customWidth="1"/>
    <col min="11" max="11" width="8.85546875" style="5" customWidth="1"/>
    <col min="12" max="16384" width="8.85546875" style="5"/>
  </cols>
  <sheetData>
    <row r="1" spans="1:11" ht="18.75" x14ac:dyDescent="0.3">
      <c r="A1" s="40">
        <v>44496</v>
      </c>
      <c r="B1" s="40"/>
      <c r="E1" s="4" t="s">
        <v>99</v>
      </c>
      <c r="F1" s="6"/>
      <c r="G1" s="7"/>
    </row>
    <row r="2" spans="1:11" x14ac:dyDescent="0.25">
      <c r="A2" s="41" t="s">
        <v>100</v>
      </c>
      <c r="B2" s="41"/>
      <c r="C2" s="9"/>
      <c r="D2" s="9"/>
      <c r="E2" s="10"/>
      <c r="F2" s="11" t="s">
        <v>101</v>
      </c>
    </row>
    <row r="3" spans="1:11" x14ac:dyDescent="0.25">
      <c r="A3" s="12"/>
      <c r="B3" s="13"/>
      <c r="C3" s="9"/>
      <c r="D3" s="9"/>
      <c r="E3" s="10"/>
      <c r="F3" s="11"/>
      <c r="I3" s="26"/>
    </row>
    <row r="4" spans="1:11" x14ac:dyDescent="0.25">
      <c r="A4" s="14" t="s">
        <v>0</v>
      </c>
      <c r="B4" s="15" t="s">
        <v>1</v>
      </c>
      <c r="C4" s="15" t="s">
        <v>2</v>
      </c>
      <c r="D4" s="15" t="s">
        <v>3</v>
      </c>
      <c r="E4" s="16" t="s">
        <v>4</v>
      </c>
      <c r="F4" s="15" t="s">
        <v>5</v>
      </c>
      <c r="G4" s="15" t="s">
        <v>6</v>
      </c>
      <c r="H4" s="15" t="s">
        <v>7</v>
      </c>
      <c r="I4" s="16" t="s">
        <v>8</v>
      </c>
      <c r="J4" s="23" t="s">
        <v>9</v>
      </c>
      <c r="K4" s="15" t="s">
        <v>10</v>
      </c>
    </row>
    <row r="5" spans="1:11" x14ac:dyDescent="0.25">
      <c r="A5" s="17">
        <v>211200</v>
      </c>
      <c r="B5" s="18" t="s">
        <v>11</v>
      </c>
      <c r="C5" s="18"/>
      <c r="D5" s="18" t="s">
        <v>18</v>
      </c>
      <c r="E5" s="8">
        <v>9.4</v>
      </c>
      <c r="F5" s="19"/>
      <c r="G5" s="18" t="s">
        <v>50</v>
      </c>
      <c r="H5" s="18" t="s">
        <v>51</v>
      </c>
      <c r="I5" s="8">
        <f>450*E5</f>
        <v>4230</v>
      </c>
      <c r="J5" s="24">
        <v>2022</v>
      </c>
      <c r="K5" s="18" t="s">
        <v>31</v>
      </c>
    </row>
    <row r="6" spans="1:11" x14ac:dyDescent="0.25">
      <c r="A6" s="17">
        <v>213043</v>
      </c>
      <c r="B6" s="18" t="s">
        <v>11</v>
      </c>
      <c r="C6" s="18"/>
      <c r="D6" s="18" t="s">
        <v>18</v>
      </c>
      <c r="E6" s="8">
        <v>58.7</v>
      </c>
      <c r="F6" s="19"/>
      <c r="G6" s="18" t="s">
        <v>50</v>
      </c>
      <c r="H6" s="18" t="s">
        <v>51</v>
      </c>
      <c r="I6" s="8">
        <f>425*E6</f>
        <v>24947.5</v>
      </c>
      <c r="J6" s="24">
        <v>2022</v>
      </c>
      <c r="K6" s="18" t="s">
        <v>17</v>
      </c>
    </row>
    <row r="7" spans="1:11" x14ac:dyDescent="0.25">
      <c r="A7" s="17">
        <v>213306</v>
      </c>
      <c r="B7" s="18" t="s">
        <v>11</v>
      </c>
      <c r="C7" s="18" t="s">
        <v>39</v>
      </c>
      <c r="D7" s="18" t="s">
        <v>18</v>
      </c>
      <c r="E7" s="8">
        <v>11.492604350900001</v>
      </c>
      <c r="F7" s="18" t="s">
        <v>14</v>
      </c>
      <c r="G7" s="18" t="s">
        <v>50</v>
      </c>
      <c r="H7" s="18" t="s">
        <v>51</v>
      </c>
      <c r="I7" s="8">
        <v>5313</v>
      </c>
      <c r="J7" s="24">
        <v>2022</v>
      </c>
      <c r="K7" s="18" t="s">
        <v>31</v>
      </c>
    </row>
    <row r="8" spans="1:11" x14ac:dyDescent="0.25">
      <c r="A8" s="17">
        <v>213307</v>
      </c>
      <c r="B8" s="18" t="s">
        <v>11</v>
      </c>
      <c r="C8" s="18"/>
      <c r="D8" s="18" t="s">
        <v>18</v>
      </c>
      <c r="E8" s="8">
        <v>37</v>
      </c>
      <c r="F8" s="18"/>
      <c r="G8" s="18" t="s">
        <v>50</v>
      </c>
      <c r="H8" s="18" t="s">
        <v>51</v>
      </c>
      <c r="I8" s="8">
        <f>425*E8</f>
        <v>15725</v>
      </c>
      <c r="J8" s="24">
        <v>2022</v>
      </c>
      <c r="K8" s="18" t="s">
        <v>17</v>
      </c>
    </row>
    <row r="9" spans="1:11" x14ac:dyDescent="0.25">
      <c r="A9" s="17">
        <v>213312</v>
      </c>
      <c r="B9" s="18" t="s">
        <v>11</v>
      </c>
      <c r="C9" s="18" t="s">
        <v>39</v>
      </c>
      <c r="D9" s="18" t="s">
        <v>18</v>
      </c>
      <c r="E9" s="8">
        <v>18.312523061699999</v>
      </c>
      <c r="F9" s="18" t="s">
        <v>92</v>
      </c>
      <c r="G9" s="18" t="s">
        <v>50</v>
      </c>
      <c r="H9" s="18" t="s">
        <v>51</v>
      </c>
      <c r="I9" s="8">
        <v>489</v>
      </c>
      <c r="J9" s="24">
        <v>2022</v>
      </c>
      <c r="K9" s="18" t="s">
        <v>31</v>
      </c>
    </row>
    <row r="10" spans="1:11" x14ac:dyDescent="0.25">
      <c r="A10" s="17">
        <v>213313</v>
      </c>
      <c r="B10" s="18" t="s">
        <v>11</v>
      </c>
      <c r="C10" s="18" t="s">
        <v>39</v>
      </c>
      <c r="D10" s="18" t="s">
        <v>18</v>
      </c>
      <c r="E10" s="8">
        <v>29.45</v>
      </c>
      <c r="F10" s="18" t="s">
        <v>14</v>
      </c>
      <c r="G10" s="18" t="s">
        <v>50</v>
      </c>
      <c r="H10" s="18" t="s">
        <v>51</v>
      </c>
      <c r="I10" s="8">
        <v>20667.8</v>
      </c>
      <c r="J10" s="24">
        <v>2022</v>
      </c>
      <c r="K10" s="18" t="s">
        <v>31</v>
      </c>
    </row>
    <row r="11" spans="1:11" x14ac:dyDescent="0.25">
      <c r="A11" s="17">
        <v>214090</v>
      </c>
      <c r="B11" s="18" t="s">
        <v>11</v>
      </c>
      <c r="C11" s="18" t="s">
        <v>39</v>
      </c>
      <c r="D11" s="18" t="s">
        <v>18</v>
      </c>
      <c r="E11" s="8">
        <v>13.514849290000001</v>
      </c>
      <c r="F11" s="18" t="s">
        <v>14</v>
      </c>
      <c r="G11" s="18" t="s">
        <v>40</v>
      </c>
      <c r="H11" s="18" t="s">
        <v>41</v>
      </c>
      <c r="I11" s="8">
        <v>6081.7</v>
      </c>
      <c r="J11" s="24">
        <v>2022</v>
      </c>
      <c r="K11" s="18" t="s">
        <v>31</v>
      </c>
    </row>
    <row r="12" spans="1:11" x14ac:dyDescent="0.25">
      <c r="A12" s="17">
        <v>234052</v>
      </c>
      <c r="B12" s="18" t="s">
        <v>11</v>
      </c>
      <c r="C12" s="18" t="s">
        <v>106</v>
      </c>
      <c r="D12" s="18" t="s">
        <v>105</v>
      </c>
      <c r="E12" s="8">
        <v>10.4</v>
      </c>
      <c r="F12" s="19" t="s">
        <v>107</v>
      </c>
      <c r="G12" s="18" t="s">
        <v>85</v>
      </c>
      <c r="H12" s="18" t="s">
        <v>86</v>
      </c>
      <c r="I12" s="8">
        <v>7070</v>
      </c>
      <c r="J12" s="24">
        <v>2023</v>
      </c>
      <c r="K12" s="18" t="s">
        <v>17</v>
      </c>
    </row>
    <row r="13" spans="1:11" x14ac:dyDescent="0.25">
      <c r="A13" s="17">
        <v>234055</v>
      </c>
      <c r="B13" s="18" t="s">
        <v>11</v>
      </c>
      <c r="C13" s="18" t="s">
        <v>106</v>
      </c>
      <c r="D13" s="18" t="s">
        <v>105</v>
      </c>
      <c r="E13" s="8">
        <v>17.2</v>
      </c>
      <c r="F13" s="19" t="s">
        <v>107</v>
      </c>
      <c r="G13" s="18" t="s">
        <v>85</v>
      </c>
      <c r="H13" s="18" t="s">
        <v>86</v>
      </c>
      <c r="I13" s="8">
        <v>11367.1</v>
      </c>
      <c r="J13" s="24">
        <v>2023</v>
      </c>
      <c r="K13" s="18" t="s">
        <v>17</v>
      </c>
    </row>
    <row r="14" spans="1:11" x14ac:dyDescent="0.25">
      <c r="A14" s="17">
        <v>234613</v>
      </c>
      <c r="B14" s="18" t="s">
        <v>11</v>
      </c>
      <c r="C14" s="18" t="s">
        <v>14</v>
      </c>
      <c r="D14" s="18" t="s">
        <v>18</v>
      </c>
      <c r="E14" s="8">
        <v>14.6594513189</v>
      </c>
      <c r="F14" s="18" t="s">
        <v>14</v>
      </c>
      <c r="G14" s="18" t="s">
        <v>85</v>
      </c>
      <c r="H14" s="18" t="s">
        <v>86</v>
      </c>
      <c r="I14" s="8">
        <v>6230</v>
      </c>
      <c r="J14" s="24">
        <v>2023</v>
      </c>
      <c r="K14" s="18" t="s">
        <v>17</v>
      </c>
    </row>
    <row r="15" spans="1:11" x14ac:dyDescent="0.25">
      <c r="A15" s="17">
        <v>234629</v>
      </c>
      <c r="B15" s="18" t="s">
        <v>11</v>
      </c>
      <c r="C15" s="18" t="s">
        <v>14</v>
      </c>
      <c r="D15" s="18" t="s">
        <v>18</v>
      </c>
      <c r="E15" s="8">
        <v>8.15</v>
      </c>
      <c r="F15" s="18" t="s">
        <v>14</v>
      </c>
      <c r="G15" s="18" t="s">
        <v>85</v>
      </c>
      <c r="H15" s="18" t="s">
        <v>103</v>
      </c>
      <c r="I15" s="8">
        <f>425*E15</f>
        <v>3463.75</v>
      </c>
      <c r="J15" s="24">
        <v>2023</v>
      </c>
      <c r="K15" s="18" t="s">
        <v>17</v>
      </c>
    </row>
    <row r="16" spans="1:11" x14ac:dyDescent="0.25">
      <c r="A16" s="17">
        <v>234642</v>
      </c>
      <c r="B16" s="18" t="s">
        <v>11</v>
      </c>
      <c r="C16" s="18"/>
      <c r="D16" s="18" t="s">
        <v>18</v>
      </c>
      <c r="E16" s="8">
        <v>43.2</v>
      </c>
      <c r="F16" s="19"/>
      <c r="G16" s="18" t="s">
        <v>104</v>
      </c>
      <c r="H16" s="18" t="s">
        <v>103</v>
      </c>
      <c r="I16" s="8">
        <v>19556.099999999999</v>
      </c>
      <c r="J16" s="24">
        <v>2023</v>
      </c>
      <c r="K16" s="18" t="s">
        <v>17</v>
      </c>
    </row>
    <row r="17" spans="1:11" x14ac:dyDescent="0.25">
      <c r="A17" s="17">
        <v>234642</v>
      </c>
      <c r="B17" s="18" t="s">
        <v>11</v>
      </c>
      <c r="C17" s="18"/>
      <c r="D17" s="18" t="s">
        <v>18</v>
      </c>
      <c r="E17" s="8">
        <v>82.4</v>
      </c>
      <c r="F17" s="19"/>
      <c r="G17" s="18" t="s">
        <v>104</v>
      </c>
      <c r="H17" s="18" t="s">
        <v>103</v>
      </c>
      <c r="I17" s="8">
        <v>37262.199999999997</v>
      </c>
      <c r="J17" s="24">
        <v>2023</v>
      </c>
      <c r="K17" s="18" t="s">
        <v>17</v>
      </c>
    </row>
    <row r="18" spans="1:11" x14ac:dyDescent="0.25">
      <c r="A18" s="17">
        <v>234653</v>
      </c>
      <c r="B18" s="18" t="s">
        <v>11</v>
      </c>
      <c r="C18" s="18" t="s">
        <v>14</v>
      </c>
      <c r="D18" s="18" t="s">
        <v>18</v>
      </c>
      <c r="E18" s="8">
        <v>18.8908470951</v>
      </c>
      <c r="F18" s="18" t="s">
        <v>14</v>
      </c>
      <c r="G18" s="18" t="s">
        <v>85</v>
      </c>
      <c r="H18" s="18" t="s">
        <v>86</v>
      </c>
      <c r="I18" s="8">
        <v>8028</v>
      </c>
      <c r="J18" s="24">
        <v>2023</v>
      </c>
      <c r="K18" s="18" t="s">
        <v>17</v>
      </c>
    </row>
    <row r="19" spans="1:11" x14ac:dyDescent="0.25">
      <c r="A19" s="17">
        <v>234667</v>
      </c>
      <c r="B19" s="18" t="s">
        <v>11</v>
      </c>
      <c r="C19" s="18"/>
      <c r="D19" s="18" t="s">
        <v>18</v>
      </c>
      <c r="E19" s="8">
        <v>35.799999999999997</v>
      </c>
      <c r="F19" s="19"/>
      <c r="G19" s="18" t="s">
        <v>104</v>
      </c>
      <c r="H19" s="18" t="s">
        <v>103</v>
      </c>
      <c r="I19" s="8">
        <v>16112</v>
      </c>
      <c r="J19" s="24">
        <v>2023</v>
      </c>
      <c r="K19" s="18" t="s">
        <v>17</v>
      </c>
    </row>
    <row r="20" spans="1:11" x14ac:dyDescent="0.25">
      <c r="A20" s="17">
        <v>234670</v>
      </c>
      <c r="B20" s="18" t="s">
        <v>11</v>
      </c>
      <c r="C20" s="18"/>
      <c r="D20" s="18" t="s">
        <v>18</v>
      </c>
      <c r="E20" s="8">
        <v>18.5</v>
      </c>
      <c r="F20" s="19"/>
      <c r="G20" s="18" t="s">
        <v>104</v>
      </c>
      <c r="H20" s="18" t="s">
        <v>63</v>
      </c>
      <c r="I20" s="8">
        <v>5608.1</v>
      </c>
      <c r="J20" s="24">
        <v>2023</v>
      </c>
      <c r="K20" s="18" t="s">
        <v>17</v>
      </c>
    </row>
    <row r="21" spans="1:11" x14ac:dyDescent="0.25">
      <c r="A21" s="17">
        <v>234671</v>
      </c>
      <c r="B21" s="18" t="s">
        <v>11</v>
      </c>
      <c r="C21" s="18"/>
      <c r="D21" s="18" t="s">
        <v>18</v>
      </c>
      <c r="E21" s="8">
        <v>35.08</v>
      </c>
      <c r="F21" s="19"/>
      <c r="G21" s="18" t="s">
        <v>104</v>
      </c>
      <c r="H21" s="18" t="s">
        <v>103</v>
      </c>
      <c r="I21" s="8">
        <v>7624.2</v>
      </c>
      <c r="J21" s="24">
        <v>2023</v>
      </c>
      <c r="K21" s="18" t="s">
        <v>17</v>
      </c>
    </row>
    <row r="22" spans="1:11" x14ac:dyDescent="0.25">
      <c r="A22" s="17">
        <v>234680</v>
      </c>
      <c r="B22" s="18" t="s">
        <v>11</v>
      </c>
      <c r="C22" s="18"/>
      <c r="D22" s="18" t="s">
        <v>18</v>
      </c>
      <c r="E22" s="8">
        <v>26.8</v>
      </c>
      <c r="F22" s="19"/>
      <c r="G22" s="18" t="s">
        <v>104</v>
      </c>
      <c r="H22" s="18" t="s">
        <v>103</v>
      </c>
      <c r="I22" s="8">
        <f>450*E22</f>
        <v>12060</v>
      </c>
      <c r="J22" s="24">
        <v>2023</v>
      </c>
      <c r="K22" s="18" t="s">
        <v>17</v>
      </c>
    </row>
    <row r="23" spans="1:11" x14ac:dyDescent="0.25">
      <c r="A23" s="17">
        <v>234904</v>
      </c>
      <c r="B23" s="18" t="s">
        <v>11</v>
      </c>
      <c r="C23" s="18"/>
      <c r="D23" s="18" t="s">
        <v>18</v>
      </c>
      <c r="E23" s="8">
        <v>39.4</v>
      </c>
      <c r="F23" s="19"/>
      <c r="G23" s="18" t="s">
        <v>104</v>
      </c>
      <c r="H23" s="18" t="s">
        <v>103</v>
      </c>
      <c r="I23" s="8">
        <v>5057.6000000000004</v>
      </c>
      <c r="J23" s="24">
        <v>2023</v>
      </c>
      <c r="K23" s="18" t="s">
        <v>17</v>
      </c>
    </row>
    <row r="24" spans="1:11" x14ac:dyDescent="0.25">
      <c r="A24" s="17">
        <v>234907</v>
      </c>
      <c r="B24" s="18" t="s">
        <v>11</v>
      </c>
      <c r="C24" s="18"/>
      <c r="D24" s="18" t="s">
        <v>18</v>
      </c>
      <c r="E24" s="8">
        <v>18.100000000000001</v>
      </c>
      <c r="F24" s="19"/>
      <c r="G24" s="18" t="s">
        <v>104</v>
      </c>
      <c r="H24" s="18" t="s">
        <v>103</v>
      </c>
      <c r="I24" s="8">
        <v>8142.6</v>
      </c>
      <c r="J24" s="24">
        <v>2023</v>
      </c>
      <c r="K24" s="18" t="s">
        <v>17</v>
      </c>
    </row>
    <row r="25" spans="1:11" x14ac:dyDescent="0.25">
      <c r="A25" s="17">
        <v>319024</v>
      </c>
      <c r="B25" s="18" t="s">
        <v>11</v>
      </c>
      <c r="C25" s="18" t="s">
        <v>14</v>
      </c>
      <c r="D25" s="18" t="s">
        <v>18</v>
      </c>
      <c r="E25" s="8">
        <v>91.693540735400006</v>
      </c>
      <c r="F25" s="18" t="s">
        <v>14</v>
      </c>
      <c r="G25" s="18" t="s">
        <v>36</v>
      </c>
      <c r="H25" s="18" t="s">
        <v>37</v>
      </c>
      <c r="I25" s="8">
        <v>41262.101560000003</v>
      </c>
      <c r="J25" s="24">
        <v>2023</v>
      </c>
      <c r="K25" s="18" t="s">
        <v>17</v>
      </c>
    </row>
    <row r="26" spans="1:11" x14ac:dyDescent="0.25">
      <c r="A26" s="17">
        <v>319105</v>
      </c>
      <c r="B26" s="18" t="s">
        <v>11</v>
      </c>
      <c r="C26" s="18" t="s">
        <v>34</v>
      </c>
      <c r="D26" s="18" t="s">
        <v>18</v>
      </c>
      <c r="E26" s="8">
        <v>35.373296351199997</v>
      </c>
      <c r="F26" s="18" t="s">
        <v>35</v>
      </c>
      <c r="G26" s="18" t="s">
        <v>36</v>
      </c>
      <c r="H26" s="18" t="s">
        <v>37</v>
      </c>
      <c r="I26" s="8">
        <v>15918</v>
      </c>
      <c r="J26" s="24">
        <v>2023</v>
      </c>
      <c r="K26" s="18" t="s">
        <v>17</v>
      </c>
    </row>
    <row r="27" spans="1:11" x14ac:dyDescent="0.25">
      <c r="A27" s="17">
        <v>400515</v>
      </c>
      <c r="B27" s="18" t="s">
        <v>11</v>
      </c>
      <c r="C27" s="18" t="s">
        <v>14</v>
      </c>
      <c r="D27" s="18" t="s">
        <v>18</v>
      </c>
      <c r="E27" s="8">
        <v>37.953749646299997</v>
      </c>
      <c r="F27" s="18" t="s">
        <v>14</v>
      </c>
      <c r="G27" s="18" t="s">
        <v>65</v>
      </c>
      <c r="H27" s="18" t="s">
        <v>66</v>
      </c>
      <c r="I27" s="8">
        <v>17079.199219999999</v>
      </c>
      <c r="J27" s="24">
        <v>2022</v>
      </c>
      <c r="K27" s="18" t="s">
        <v>17</v>
      </c>
    </row>
    <row r="28" spans="1:11" x14ac:dyDescent="0.25">
      <c r="A28" s="17">
        <v>400915</v>
      </c>
      <c r="B28" s="18" t="s">
        <v>11</v>
      </c>
      <c r="C28" s="18" t="s">
        <v>67</v>
      </c>
      <c r="D28" s="18" t="s">
        <v>18</v>
      </c>
      <c r="E28" s="8">
        <v>41.149148109499997</v>
      </c>
      <c r="F28" s="18" t="s">
        <v>14</v>
      </c>
      <c r="G28" s="18" t="s">
        <v>65</v>
      </c>
      <c r="H28" s="18" t="s">
        <v>68</v>
      </c>
      <c r="I28" s="8">
        <v>18517</v>
      </c>
      <c r="J28" s="24">
        <v>2022</v>
      </c>
      <c r="K28" s="18" t="s">
        <v>17</v>
      </c>
    </row>
    <row r="29" spans="1:11" x14ac:dyDescent="0.25">
      <c r="A29" s="17">
        <v>400916</v>
      </c>
      <c r="B29" s="18" t="s">
        <v>11</v>
      </c>
      <c r="C29" s="18" t="s">
        <v>67</v>
      </c>
      <c r="D29" s="18" t="s">
        <v>18</v>
      </c>
      <c r="E29" s="8">
        <v>32.575499956500003</v>
      </c>
      <c r="F29" s="18" t="s">
        <v>83</v>
      </c>
      <c r="G29" s="18" t="s">
        <v>65</v>
      </c>
      <c r="H29" s="18" t="s">
        <v>68</v>
      </c>
      <c r="I29" s="8">
        <v>14659</v>
      </c>
      <c r="J29" s="24">
        <v>2022</v>
      </c>
      <c r="K29" s="18" t="s">
        <v>17</v>
      </c>
    </row>
    <row r="30" spans="1:11" x14ac:dyDescent="0.25">
      <c r="A30" s="17">
        <v>410010</v>
      </c>
      <c r="B30" s="18" t="s">
        <v>11</v>
      </c>
      <c r="C30" s="18"/>
      <c r="D30" s="18" t="s">
        <v>18</v>
      </c>
      <c r="E30" s="8">
        <v>29.5</v>
      </c>
      <c r="F30" s="18"/>
      <c r="G30" s="18" t="s">
        <v>65</v>
      </c>
      <c r="H30" s="18" t="s">
        <v>68</v>
      </c>
      <c r="I30" s="8">
        <f>425*E30</f>
        <v>12537.5</v>
      </c>
      <c r="J30" s="24">
        <v>2022</v>
      </c>
      <c r="K30" s="18" t="s">
        <v>17</v>
      </c>
    </row>
    <row r="31" spans="1:11" x14ac:dyDescent="0.25">
      <c r="A31" s="17">
        <v>410017</v>
      </c>
      <c r="B31" s="18" t="s">
        <v>11</v>
      </c>
      <c r="C31" s="18" t="s">
        <v>67</v>
      </c>
      <c r="D31" s="18" t="s">
        <v>18</v>
      </c>
      <c r="E31" s="8">
        <v>33.164317169500002</v>
      </c>
      <c r="F31" s="18" t="s">
        <v>14</v>
      </c>
      <c r="G31" s="18" t="s">
        <v>65</v>
      </c>
      <c r="H31" s="18" t="s">
        <v>68</v>
      </c>
      <c r="I31" s="8">
        <v>14924</v>
      </c>
      <c r="J31" s="24">
        <v>2022</v>
      </c>
      <c r="K31" s="18" t="s">
        <v>17</v>
      </c>
    </row>
    <row r="32" spans="1:11" x14ac:dyDescent="0.25">
      <c r="A32" s="17">
        <v>410110</v>
      </c>
      <c r="B32" s="18" t="s">
        <v>11</v>
      </c>
      <c r="C32" s="18" t="s">
        <v>67</v>
      </c>
      <c r="D32" s="18" t="s">
        <v>18</v>
      </c>
      <c r="E32" s="8">
        <v>10.8631721599</v>
      </c>
      <c r="F32" s="18" t="s">
        <v>14</v>
      </c>
      <c r="G32" s="18" t="s">
        <v>65</v>
      </c>
      <c r="H32" s="18" t="s">
        <v>68</v>
      </c>
      <c r="I32" s="8">
        <v>4888.3999020000001</v>
      </c>
      <c r="J32" s="24">
        <v>2022</v>
      </c>
      <c r="K32" s="18" t="s">
        <v>17</v>
      </c>
    </row>
    <row r="33" spans="1:11" x14ac:dyDescent="0.25">
      <c r="A33" s="17">
        <v>410118</v>
      </c>
      <c r="B33" s="18" t="s">
        <v>11</v>
      </c>
      <c r="C33" s="18" t="s">
        <v>67</v>
      </c>
      <c r="D33" s="18" t="s">
        <v>18</v>
      </c>
      <c r="E33" s="8">
        <v>16.2</v>
      </c>
      <c r="F33" s="18"/>
      <c r="G33" s="18" t="s">
        <v>65</v>
      </c>
      <c r="H33" s="18" t="s">
        <v>68</v>
      </c>
      <c r="I33" s="8">
        <f>425*E33</f>
        <v>6885</v>
      </c>
      <c r="J33" s="24">
        <v>2022</v>
      </c>
      <c r="K33" s="18" t="s">
        <v>17</v>
      </c>
    </row>
    <row r="34" spans="1:11" x14ac:dyDescent="0.25">
      <c r="A34" s="17">
        <v>507060</v>
      </c>
      <c r="B34" s="18" t="s">
        <v>11</v>
      </c>
      <c r="C34" s="18" t="s">
        <v>14</v>
      </c>
      <c r="D34" s="18" t="s">
        <v>18</v>
      </c>
      <c r="E34" s="8">
        <v>29.212607523399999</v>
      </c>
      <c r="F34" s="18" t="s">
        <v>14</v>
      </c>
      <c r="G34" s="18" t="s">
        <v>88</v>
      </c>
      <c r="H34" s="18" t="s">
        <v>89</v>
      </c>
      <c r="I34" s="8">
        <v>12415.358200000001</v>
      </c>
      <c r="J34" s="24">
        <v>2025</v>
      </c>
      <c r="K34" s="18" t="s">
        <v>17</v>
      </c>
    </row>
    <row r="35" spans="1:11" x14ac:dyDescent="0.25">
      <c r="A35" s="17">
        <v>510107</v>
      </c>
      <c r="B35" s="18" t="s">
        <v>11</v>
      </c>
      <c r="C35" s="18" t="s">
        <v>14</v>
      </c>
      <c r="D35" s="18" t="s">
        <v>18</v>
      </c>
      <c r="E35" s="8">
        <v>18.204663944699998</v>
      </c>
      <c r="F35" s="18" t="s">
        <v>14</v>
      </c>
      <c r="G35" s="18" t="s">
        <v>44</v>
      </c>
      <c r="H35" s="18" t="s">
        <v>71</v>
      </c>
      <c r="I35" s="8">
        <v>3185.81619</v>
      </c>
      <c r="J35" s="24">
        <v>2025</v>
      </c>
      <c r="K35" s="18" t="s">
        <v>17</v>
      </c>
    </row>
    <row r="36" spans="1:11" x14ac:dyDescent="0.25">
      <c r="A36" s="17">
        <v>511039</v>
      </c>
      <c r="B36" s="18" t="s">
        <v>11</v>
      </c>
      <c r="C36" s="18" t="s">
        <v>14</v>
      </c>
      <c r="D36" s="18" t="s">
        <v>18</v>
      </c>
      <c r="E36" s="8">
        <v>15.652533715100001</v>
      </c>
      <c r="F36" s="18" t="s">
        <v>14</v>
      </c>
      <c r="G36" s="18" t="s">
        <v>44</v>
      </c>
      <c r="H36" s="18" t="s">
        <v>72</v>
      </c>
      <c r="I36" s="8">
        <v>2739.1934000000001</v>
      </c>
      <c r="J36" s="24">
        <v>2025</v>
      </c>
      <c r="K36" s="18" t="s">
        <v>17</v>
      </c>
    </row>
    <row r="37" spans="1:11" x14ac:dyDescent="0.25">
      <c r="A37" s="17">
        <v>512503</v>
      </c>
      <c r="B37" s="18" t="s">
        <v>11</v>
      </c>
      <c r="C37" s="18" t="s">
        <v>14</v>
      </c>
      <c r="D37" s="18" t="s">
        <v>18</v>
      </c>
      <c r="E37" s="8">
        <v>19.354089062500002</v>
      </c>
      <c r="F37" s="18" t="s">
        <v>14</v>
      </c>
      <c r="G37" s="18" t="s">
        <v>44</v>
      </c>
      <c r="H37" s="18" t="s">
        <v>71</v>
      </c>
      <c r="I37" s="8">
        <v>8245</v>
      </c>
      <c r="J37" s="24">
        <v>2022</v>
      </c>
      <c r="K37" s="18" t="s">
        <v>17</v>
      </c>
    </row>
    <row r="38" spans="1:11" x14ac:dyDescent="0.25">
      <c r="A38" s="17">
        <v>512535</v>
      </c>
      <c r="B38" s="18" t="s">
        <v>11</v>
      </c>
      <c r="C38" s="18"/>
      <c r="D38" s="18" t="s">
        <v>18</v>
      </c>
      <c r="E38" s="8">
        <v>32.200000000000003</v>
      </c>
      <c r="F38" s="18"/>
      <c r="G38" s="18" t="s">
        <v>114</v>
      </c>
      <c r="H38" s="18" t="s">
        <v>72</v>
      </c>
      <c r="I38" s="8">
        <f>425*E38</f>
        <v>13685.000000000002</v>
      </c>
      <c r="J38" s="24">
        <v>2025</v>
      </c>
      <c r="K38" s="18" t="s">
        <v>17</v>
      </c>
    </row>
    <row r="39" spans="1:11" x14ac:dyDescent="0.25">
      <c r="A39" s="17">
        <v>512781</v>
      </c>
      <c r="B39" s="18" t="s">
        <v>11</v>
      </c>
      <c r="C39" s="18" t="s">
        <v>43</v>
      </c>
      <c r="D39" s="18" t="s">
        <v>13</v>
      </c>
      <c r="E39" s="8">
        <v>50.056199023300003</v>
      </c>
      <c r="F39" s="18" t="s">
        <v>14</v>
      </c>
      <c r="G39" s="18" t="s">
        <v>44</v>
      </c>
      <c r="H39" s="18" t="s">
        <v>23</v>
      </c>
      <c r="I39" s="8">
        <v>22811</v>
      </c>
      <c r="J39" s="24">
        <v>2025</v>
      </c>
      <c r="K39" s="18" t="s">
        <v>17</v>
      </c>
    </row>
    <row r="40" spans="1:11" x14ac:dyDescent="0.25">
      <c r="A40" s="17">
        <v>516041</v>
      </c>
      <c r="B40" s="18" t="s">
        <v>11</v>
      </c>
      <c r="C40" s="18" t="s">
        <v>14</v>
      </c>
      <c r="D40" s="18" t="s">
        <v>18</v>
      </c>
      <c r="E40" s="8">
        <v>32.014471932299998</v>
      </c>
      <c r="F40" s="18" t="s">
        <v>14</v>
      </c>
      <c r="G40" s="18" t="s">
        <v>24</v>
      </c>
      <c r="H40" s="18" t="s">
        <v>72</v>
      </c>
      <c r="I40" s="8">
        <v>14407</v>
      </c>
      <c r="J40" s="24">
        <v>2023</v>
      </c>
      <c r="K40" s="18" t="s">
        <v>17</v>
      </c>
    </row>
    <row r="41" spans="1:11" x14ac:dyDescent="0.25">
      <c r="A41" s="17">
        <v>516601</v>
      </c>
      <c r="B41" s="18" t="s">
        <v>11</v>
      </c>
      <c r="C41" s="18" t="s">
        <v>14</v>
      </c>
      <c r="D41" s="18" t="s">
        <v>18</v>
      </c>
      <c r="E41" s="8">
        <v>29.439689941200001</v>
      </c>
      <c r="F41" s="18" t="s">
        <v>14</v>
      </c>
      <c r="G41" s="18" t="s">
        <v>24</v>
      </c>
      <c r="H41" s="18" t="s">
        <v>72</v>
      </c>
      <c r="I41" s="8">
        <v>5145</v>
      </c>
      <c r="J41" s="24">
        <v>2022</v>
      </c>
      <c r="K41" s="18" t="s">
        <v>17</v>
      </c>
    </row>
    <row r="42" spans="1:11" x14ac:dyDescent="0.25">
      <c r="A42" s="17">
        <v>523151</v>
      </c>
      <c r="B42" s="18" t="s">
        <v>11</v>
      </c>
      <c r="C42" s="18" t="s">
        <v>14</v>
      </c>
      <c r="D42" s="18" t="s">
        <v>18</v>
      </c>
      <c r="E42" s="8">
        <v>74.451110963100007</v>
      </c>
      <c r="F42" s="18" t="s">
        <v>14</v>
      </c>
      <c r="G42" s="18" t="s">
        <v>44</v>
      </c>
      <c r="H42" s="18" t="s">
        <v>72</v>
      </c>
      <c r="I42" s="8">
        <v>13038</v>
      </c>
      <c r="J42" s="24">
        <v>2022</v>
      </c>
      <c r="K42" s="18" t="s">
        <v>17</v>
      </c>
    </row>
    <row r="43" spans="1:11" x14ac:dyDescent="0.25">
      <c r="A43" s="17">
        <v>523171</v>
      </c>
      <c r="B43" s="18" t="s">
        <v>11</v>
      </c>
      <c r="C43" s="18" t="s">
        <v>14</v>
      </c>
      <c r="D43" s="18" t="s">
        <v>18</v>
      </c>
      <c r="E43" s="8">
        <v>89.720944721199999</v>
      </c>
      <c r="F43" s="18" t="s">
        <v>14</v>
      </c>
      <c r="G43" s="18" t="s">
        <v>44</v>
      </c>
      <c r="H43" s="18" t="s">
        <v>23</v>
      </c>
      <c r="I43" s="8">
        <v>15698</v>
      </c>
      <c r="J43" s="24">
        <v>2022</v>
      </c>
      <c r="K43" s="18" t="s">
        <v>17</v>
      </c>
    </row>
    <row r="44" spans="1:11" x14ac:dyDescent="0.25">
      <c r="A44" s="17">
        <v>523191</v>
      </c>
      <c r="B44" s="18" t="s">
        <v>11</v>
      </c>
      <c r="C44" s="18" t="s">
        <v>14</v>
      </c>
      <c r="D44" s="18" t="s">
        <v>18</v>
      </c>
      <c r="E44" s="8">
        <v>29.022344413700001</v>
      </c>
      <c r="F44" s="18" t="s">
        <v>14</v>
      </c>
      <c r="G44" s="18" t="s">
        <v>44</v>
      </c>
      <c r="H44" s="18" t="s">
        <v>23</v>
      </c>
      <c r="I44" s="8">
        <v>5075</v>
      </c>
      <c r="J44" s="24">
        <v>2022</v>
      </c>
      <c r="K44" s="18" t="s">
        <v>17</v>
      </c>
    </row>
    <row r="45" spans="1:11" x14ac:dyDescent="0.25">
      <c r="A45" s="17">
        <v>523233</v>
      </c>
      <c r="B45" s="18" t="s">
        <v>11</v>
      </c>
      <c r="C45" s="18" t="s">
        <v>14</v>
      </c>
      <c r="D45" s="18" t="s">
        <v>18</v>
      </c>
      <c r="E45" s="8">
        <v>41.540472656299997</v>
      </c>
      <c r="F45" s="18" t="s">
        <v>14</v>
      </c>
      <c r="G45" s="18" t="s">
        <v>22</v>
      </c>
      <c r="H45" s="18" t="s">
        <v>23</v>
      </c>
      <c r="I45" s="8">
        <v>18693.199219999999</v>
      </c>
      <c r="J45" s="24">
        <v>2025</v>
      </c>
      <c r="K45" s="18" t="s">
        <v>17</v>
      </c>
    </row>
    <row r="46" spans="1:11" x14ac:dyDescent="0.25">
      <c r="A46" s="17">
        <v>523253</v>
      </c>
      <c r="B46" s="18" t="s">
        <v>11</v>
      </c>
      <c r="C46" s="18" t="s">
        <v>14</v>
      </c>
      <c r="D46" s="18" t="s">
        <v>18</v>
      </c>
      <c r="E46" s="8">
        <v>17.568660156300002</v>
      </c>
      <c r="F46" s="18" t="s">
        <v>14</v>
      </c>
      <c r="G46" s="18" t="s">
        <v>24</v>
      </c>
      <c r="H46" s="18" t="s">
        <v>23</v>
      </c>
      <c r="I46" s="8">
        <v>7905.8999020000001</v>
      </c>
      <c r="J46" s="24">
        <v>2023</v>
      </c>
      <c r="K46" s="18" t="s">
        <v>17</v>
      </c>
    </row>
    <row r="47" spans="1:11" x14ac:dyDescent="0.25">
      <c r="A47" s="17">
        <v>523263</v>
      </c>
      <c r="B47" s="18" t="s">
        <v>11</v>
      </c>
      <c r="C47" s="18" t="s">
        <v>14</v>
      </c>
      <c r="D47" s="18" t="s">
        <v>18</v>
      </c>
      <c r="E47" s="8">
        <v>27.618885160200001</v>
      </c>
      <c r="F47" s="18" t="s">
        <v>61</v>
      </c>
      <c r="G47" s="18" t="s">
        <v>24</v>
      </c>
      <c r="H47" s="18" t="s">
        <v>23</v>
      </c>
      <c r="I47" s="8">
        <v>12428.5</v>
      </c>
      <c r="J47" s="24">
        <v>2023</v>
      </c>
      <c r="K47" s="18" t="s">
        <v>17</v>
      </c>
    </row>
    <row r="48" spans="1:11" x14ac:dyDescent="0.25">
      <c r="A48" s="17">
        <v>524121</v>
      </c>
      <c r="B48" s="18" t="s">
        <v>11</v>
      </c>
      <c r="C48" s="18" t="s">
        <v>14</v>
      </c>
      <c r="D48" s="18" t="s">
        <v>18</v>
      </c>
      <c r="E48" s="8">
        <v>20.948882623700001</v>
      </c>
      <c r="F48" s="18" t="s">
        <v>14</v>
      </c>
      <c r="G48" s="18" t="s">
        <v>22</v>
      </c>
      <c r="H48" s="18" t="s">
        <v>23</v>
      </c>
      <c r="I48" s="8">
        <v>3658</v>
      </c>
      <c r="J48" s="24">
        <v>2022</v>
      </c>
      <c r="K48" s="18" t="s">
        <v>31</v>
      </c>
    </row>
    <row r="49" spans="1:11" x14ac:dyDescent="0.25">
      <c r="A49" s="17">
        <v>524137</v>
      </c>
      <c r="B49" s="18" t="s">
        <v>11</v>
      </c>
      <c r="C49" s="18" t="s">
        <v>14</v>
      </c>
      <c r="D49" s="18" t="s">
        <v>18</v>
      </c>
      <c r="E49" s="8">
        <v>56.232133697999998</v>
      </c>
      <c r="F49" s="18" t="s">
        <v>84</v>
      </c>
      <c r="G49" s="18" t="s">
        <v>22</v>
      </c>
      <c r="H49" s="18" t="s">
        <v>23</v>
      </c>
      <c r="I49" s="8">
        <v>9840.6233969999994</v>
      </c>
      <c r="J49" s="24">
        <v>2022</v>
      </c>
      <c r="K49" s="18" t="s">
        <v>17</v>
      </c>
    </row>
    <row r="50" spans="1:11" x14ac:dyDescent="0.25">
      <c r="A50" s="17">
        <v>524139</v>
      </c>
      <c r="B50" s="18" t="s">
        <v>11</v>
      </c>
      <c r="C50" s="18" t="s">
        <v>14</v>
      </c>
      <c r="D50" s="18" t="s">
        <v>18</v>
      </c>
      <c r="E50" s="8">
        <v>35.155642785300003</v>
      </c>
      <c r="F50" s="18" t="s">
        <v>84</v>
      </c>
      <c r="G50" s="18" t="s">
        <v>22</v>
      </c>
      <c r="H50" s="18" t="s">
        <v>23</v>
      </c>
      <c r="I50" s="8">
        <v>6152.2374870000003</v>
      </c>
      <c r="J50" s="24">
        <v>2022</v>
      </c>
      <c r="K50" s="18" t="s">
        <v>17</v>
      </c>
    </row>
    <row r="51" spans="1:11" x14ac:dyDescent="0.25">
      <c r="A51" s="17">
        <v>524323</v>
      </c>
      <c r="B51" s="18" t="s">
        <v>11</v>
      </c>
      <c r="C51" s="18" t="s">
        <v>14</v>
      </c>
      <c r="D51" s="18" t="s">
        <v>18</v>
      </c>
      <c r="E51" s="8">
        <v>65.305835156300006</v>
      </c>
      <c r="F51" s="18" t="s">
        <v>14</v>
      </c>
      <c r="G51" s="18" t="s">
        <v>22</v>
      </c>
      <c r="H51" s="18" t="s">
        <v>23</v>
      </c>
      <c r="I51" s="8">
        <v>29387.599610000001</v>
      </c>
      <c r="J51" s="24">
        <v>2025</v>
      </c>
      <c r="K51" s="18" t="s">
        <v>17</v>
      </c>
    </row>
    <row r="52" spans="1:11" x14ac:dyDescent="0.25">
      <c r="A52" s="17">
        <v>525651</v>
      </c>
      <c r="B52" s="18" t="s">
        <v>11</v>
      </c>
      <c r="C52" s="18" t="s">
        <v>14</v>
      </c>
      <c r="D52" s="18" t="s">
        <v>18</v>
      </c>
      <c r="E52" s="8">
        <v>50.147151705500001</v>
      </c>
      <c r="F52" s="18" t="s">
        <v>14</v>
      </c>
      <c r="G52" s="18" t="s">
        <v>94</v>
      </c>
      <c r="H52" s="18" t="s">
        <v>27</v>
      </c>
      <c r="I52" s="8">
        <v>8768</v>
      </c>
      <c r="J52" s="24">
        <v>2022</v>
      </c>
      <c r="K52" s="18" t="s">
        <v>31</v>
      </c>
    </row>
    <row r="53" spans="1:11" s="42" customFormat="1" x14ac:dyDescent="0.25">
      <c r="A53" s="17">
        <v>530323</v>
      </c>
      <c r="B53" s="18" t="s">
        <v>11</v>
      </c>
      <c r="C53" s="18" t="s">
        <v>30</v>
      </c>
      <c r="D53" s="18" t="s">
        <v>18</v>
      </c>
      <c r="E53" s="8">
        <v>54.751832031200003</v>
      </c>
      <c r="F53" s="18" t="s">
        <v>14</v>
      </c>
      <c r="G53" s="18" t="s">
        <v>26</v>
      </c>
      <c r="H53" s="18" t="s">
        <v>27</v>
      </c>
      <c r="I53" s="8">
        <v>23329.5</v>
      </c>
      <c r="J53" s="24">
        <v>2025</v>
      </c>
      <c r="K53" s="18" t="s">
        <v>17</v>
      </c>
    </row>
    <row r="54" spans="1:11" s="42" customFormat="1" x14ac:dyDescent="0.25">
      <c r="A54" s="17">
        <v>530509</v>
      </c>
      <c r="B54" s="18" t="s">
        <v>11</v>
      </c>
      <c r="C54" s="18" t="s">
        <v>25</v>
      </c>
      <c r="D54" s="18" t="s">
        <v>18</v>
      </c>
      <c r="E54" s="8">
        <v>51.565024999899997</v>
      </c>
      <c r="F54" s="18" t="s">
        <v>14</v>
      </c>
      <c r="G54" s="18" t="s">
        <v>26</v>
      </c>
      <c r="H54" s="18" t="s">
        <v>27</v>
      </c>
      <c r="I54" s="8">
        <v>23267.599999999999</v>
      </c>
      <c r="J54" s="24">
        <v>2024</v>
      </c>
      <c r="K54" s="18" t="s">
        <v>17</v>
      </c>
    </row>
    <row r="55" spans="1:11" s="42" customFormat="1" x14ac:dyDescent="0.25">
      <c r="A55" s="17">
        <v>534101</v>
      </c>
      <c r="B55" s="18" t="s">
        <v>11</v>
      </c>
      <c r="C55" s="18" t="s">
        <v>14</v>
      </c>
      <c r="D55" s="18" t="s">
        <v>18</v>
      </c>
      <c r="E55" s="8">
        <v>53.177039812099999</v>
      </c>
      <c r="F55" s="18" t="s">
        <v>14</v>
      </c>
      <c r="G55" s="18" t="s">
        <v>44</v>
      </c>
      <c r="H55" s="18" t="s">
        <v>27</v>
      </c>
      <c r="I55" s="8">
        <v>9310</v>
      </c>
      <c r="J55" s="24">
        <v>2025</v>
      </c>
      <c r="K55" s="18" t="s">
        <v>31</v>
      </c>
    </row>
    <row r="56" spans="1:11" x14ac:dyDescent="0.25">
      <c r="A56" s="17">
        <v>543525</v>
      </c>
      <c r="B56" s="18" t="s">
        <v>11</v>
      </c>
      <c r="C56" s="18" t="s">
        <v>28</v>
      </c>
      <c r="D56" s="18" t="s">
        <v>18</v>
      </c>
      <c r="E56" s="8">
        <v>60.145335156199998</v>
      </c>
      <c r="F56" s="18" t="s">
        <v>14</v>
      </c>
      <c r="G56" s="18" t="s">
        <v>29</v>
      </c>
      <c r="H56" s="18" t="s">
        <v>27</v>
      </c>
      <c r="I56" s="8">
        <v>27065.4</v>
      </c>
      <c r="J56" s="24">
        <v>2025</v>
      </c>
      <c r="K56" s="18" t="s">
        <v>17</v>
      </c>
    </row>
    <row r="57" spans="1:11" x14ac:dyDescent="0.25">
      <c r="A57" s="17">
        <v>545111</v>
      </c>
      <c r="B57" s="18" t="s">
        <v>11</v>
      </c>
      <c r="C57" s="18" t="s">
        <v>14</v>
      </c>
      <c r="D57" s="18" t="s">
        <v>18</v>
      </c>
      <c r="E57" s="8">
        <v>12.7438264081</v>
      </c>
      <c r="F57" s="18"/>
      <c r="G57" s="18" t="s">
        <v>29</v>
      </c>
      <c r="H57" s="18" t="s">
        <v>33</v>
      </c>
      <c r="I57" s="8">
        <v>5735</v>
      </c>
      <c r="J57" s="24">
        <v>2023</v>
      </c>
      <c r="K57" s="18" t="s">
        <v>17</v>
      </c>
    </row>
    <row r="58" spans="1:11" x14ac:dyDescent="0.25">
      <c r="A58" s="17">
        <v>545168</v>
      </c>
      <c r="B58" s="18" t="s">
        <v>11</v>
      </c>
      <c r="C58" s="18" t="s">
        <v>14</v>
      </c>
      <c r="D58" s="18" t="s">
        <v>18</v>
      </c>
      <c r="E58" s="8">
        <v>55.398727393999998</v>
      </c>
      <c r="F58" s="18" t="s">
        <v>14</v>
      </c>
      <c r="G58" s="18" t="s">
        <v>32</v>
      </c>
      <c r="H58" s="18" t="s">
        <v>33</v>
      </c>
      <c r="I58" s="8">
        <v>9695</v>
      </c>
      <c r="J58" s="24">
        <v>2023</v>
      </c>
      <c r="K58" s="18" t="s">
        <v>31</v>
      </c>
    </row>
    <row r="59" spans="1:11" x14ac:dyDescent="0.25">
      <c r="A59" s="17">
        <v>545231</v>
      </c>
      <c r="B59" s="18" t="s">
        <v>11</v>
      </c>
      <c r="C59" s="18" t="s">
        <v>14</v>
      </c>
      <c r="D59" s="18" t="s">
        <v>18</v>
      </c>
      <c r="E59" s="8">
        <v>14.163104995099999</v>
      </c>
      <c r="F59" s="18"/>
      <c r="G59" s="18" t="s">
        <v>29</v>
      </c>
      <c r="H59" s="18" t="s">
        <v>33</v>
      </c>
      <c r="I59" s="8">
        <v>6373</v>
      </c>
      <c r="J59" s="24">
        <v>2023</v>
      </c>
      <c r="K59" s="18" t="s">
        <v>17</v>
      </c>
    </row>
    <row r="60" spans="1:11" x14ac:dyDescent="0.25">
      <c r="A60" s="17">
        <v>545232</v>
      </c>
      <c r="B60" s="18" t="s">
        <v>11</v>
      </c>
      <c r="C60" s="18" t="s">
        <v>14</v>
      </c>
      <c r="D60" s="18" t="s">
        <v>18</v>
      </c>
      <c r="E60" s="8">
        <v>13.386201826100001</v>
      </c>
      <c r="F60" s="18"/>
      <c r="G60" s="18" t="s">
        <v>29</v>
      </c>
      <c r="H60" s="18" t="s">
        <v>33</v>
      </c>
      <c r="I60" s="8">
        <v>6024</v>
      </c>
      <c r="J60" s="24">
        <v>2023</v>
      </c>
      <c r="K60" s="18" t="s">
        <v>17</v>
      </c>
    </row>
    <row r="61" spans="1:11" x14ac:dyDescent="0.25">
      <c r="A61" s="17">
        <v>545311</v>
      </c>
      <c r="B61" s="18" t="s">
        <v>11</v>
      </c>
      <c r="C61" s="18" t="s">
        <v>14</v>
      </c>
      <c r="D61" s="18" t="s">
        <v>18</v>
      </c>
      <c r="E61" s="8">
        <v>28.3771158218</v>
      </c>
      <c r="F61" s="18" t="s">
        <v>14</v>
      </c>
      <c r="G61" s="18" t="s">
        <v>32</v>
      </c>
      <c r="H61" s="18" t="s">
        <v>33</v>
      </c>
      <c r="I61" s="8">
        <v>12769.700199999999</v>
      </c>
      <c r="J61" s="24">
        <v>2023</v>
      </c>
      <c r="K61" s="18" t="s">
        <v>17</v>
      </c>
    </row>
    <row r="62" spans="1:11" x14ac:dyDescent="0.25">
      <c r="A62" s="17">
        <v>545430</v>
      </c>
      <c r="B62" s="18" t="s">
        <v>11</v>
      </c>
      <c r="C62" s="18" t="s">
        <v>14</v>
      </c>
      <c r="D62" s="18" t="s">
        <v>18</v>
      </c>
      <c r="E62" s="8">
        <v>23.689763318299999</v>
      </c>
      <c r="F62" s="18" t="s">
        <v>14</v>
      </c>
      <c r="G62" s="18" t="s">
        <v>29</v>
      </c>
      <c r="H62" s="18" t="s">
        <v>33</v>
      </c>
      <c r="I62" s="8">
        <v>10660.400390000001</v>
      </c>
      <c r="J62" s="24">
        <v>2023</v>
      </c>
      <c r="K62" s="18" t="s">
        <v>17</v>
      </c>
    </row>
    <row r="63" spans="1:11" x14ac:dyDescent="0.25">
      <c r="A63" s="17">
        <v>546108</v>
      </c>
      <c r="B63" s="18" t="s">
        <v>11</v>
      </c>
      <c r="C63" s="18"/>
      <c r="D63" s="18" t="s">
        <v>18</v>
      </c>
      <c r="E63" s="8">
        <v>2.2999999999999998</v>
      </c>
      <c r="F63" s="18"/>
      <c r="G63" s="18" t="s">
        <v>29</v>
      </c>
      <c r="H63" s="18" t="s">
        <v>27</v>
      </c>
      <c r="I63" s="8">
        <f>425*E63</f>
        <v>977.49999999999989</v>
      </c>
      <c r="J63" s="24">
        <v>2021</v>
      </c>
      <c r="K63" s="18" t="s">
        <v>17</v>
      </c>
    </row>
    <row r="64" spans="1:11" x14ac:dyDescent="0.25">
      <c r="A64" s="17">
        <v>546165</v>
      </c>
      <c r="B64" s="18" t="s">
        <v>11</v>
      </c>
      <c r="C64" s="18"/>
      <c r="D64" s="18" t="s">
        <v>18</v>
      </c>
      <c r="E64" s="8">
        <v>8</v>
      </c>
      <c r="F64" s="18"/>
      <c r="G64" s="18" t="s">
        <v>29</v>
      </c>
      <c r="H64" s="18" t="s">
        <v>27</v>
      </c>
      <c r="I64" s="8">
        <f>E64*425</f>
        <v>3400</v>
      </c>
      <c r="J64" s="24">
        <v>2021</v>
      </c>
      <c r="K64" s="18" t="s">
        <v>17</v>
      </c>
    </row>
    <row r="65" spans="1:11" x14ac:dyDescent="0.25">
      <c r="A65" s="17">
        <v>554004</v>
      </c>
      <c r="B65" s="18" t="s">
        <v>11</v>
      </c>
      <c r="C65" s="18" t="s">
        <v>14</v>
      </c>
      <c r="D65" s="18" t="s">
        <v>18</v>
      </c>
      <c r="E65" s="8">
        <v>3.7757545658999998</v>
      </c>
      <c r="F65" s="18" t="s">
        <v>75</v>
      </c>
      <c r="G65" s="18" t="s">
        <v>47</v>
      </c>
      <c r="H65" s="18" t="s">
        <v>33</v>
      </c>
      <c r="I65" s="8">
        <v>660.75704900000005</v>
      </c>
      <c r="J65" s="24">
        <v>2022</v>
      </c>
      <c r="K65" s="18" t="s">
        <v>31</v>
      </c>
    </row>
    <row r="66" spans="1:11" x14ac:dyDescent="0.25">
      <c r="A66" s="17">
        <v>554005</v>
      </c>
      <c r="B66" s="18" t="s">
        <v>11</v>
      </c>
      <c r="C66" s="18" t="s">
        <v>14</v>
      </c>
      <c r="D66" s="18" t="s">
        <v>18</v>
      </c>
      <c r="E66" s="8">
        <v>22.468909254700002</v>
      </c>
      <c r="F66" s="18" t="s">
        <v>75</v>
      </c>
      <c r="G66" s="18" t="s">
        <v>47</v>
      </c>
      <c r="H66" s="18" t="s">
        <v>33</v>
      </c>
      <c r="I66" s="8">
        <v>3932.0591199999999</v>
      </c>
      <c r="J66" s="24">
        <v>2022</v>
      </c>
      <c r="K66" s="18" t="s">
        <v>31</v>
      </c>
    </row>
    <row r="67" spans="1:11" x14ac:dyDescent="0.25">
      <c r="A67" s="17">
        <v>554006</v>
      </c>
      <c r="B67" s="18" t="s">
        <v>11</v>
      </c>
      <c r="C67" s="18" t="s">
        <v>14</v>
      </c>
      <c r="D67" s="18" t="s">
        <v>18</v>
      </c>
      <c r="E67" s="8">
        <v>4.3202679365099996</v>
      </c>
      <c r="F67" s="18" t="s">
        <v>78</v>
      </c>
      <c r="G67" s="18" t="s">
        <v>47</v>
      </c>
      <c r="H67" s="18" t="s">
        <v>33</v>
      </c>
      <c r="I67" s="8">
        <v>756.0468889</v>
      </c>
      <c r="J67" s="24">
        <v>2022</v>
      </c>
      <c r="K67" s="18" t="s">
        <v>31</v>
      </c>
    </row>
    <row r="68" spans="1:11" x14ac:dyDescent="0.25">
      <c r="A68" s="17">
        <v>554503</v>
      </c>
      <c r="B68" s="18" t="s">
        <v>11</v>
      </c>
      <c r="C68" s="18" t="s">
        <v>14</v>
      </c>
      <c r="D68" s="18" t="s">
        <v>18</v>
      </c>
      <c r="E68" s="8">
        <v>63.356226247499997</v>
      </c>
      <c r="F68" s="18" t="s">
        <v>14</v>
      </c>
      <c r="G68" s="18" t="s">
        <v>47</v>
      </c>
      <c r="H68" s="18" t="s">
        <v>33</v>
      </c>
      <c r="I68" s="8">
        <v>11095</v>
      </c>
      <c r="J68" s="24">
        <v>2025</v>
      </c>
      <c r="K68" s="18" t="s">
        <v>31</v>
      </c>
    </row>
    <row r="69" spans="1:11" x14ac:dyDescent="0.25">
      <c r="A69" s="17">
        <v>557001</v>
      </c>
      <c r="B69" s="18" t="s">
        <v>11</v>
      </c>
      <c r="C69" s="18" t="s">
        <v>14</v>
      </c>
      <c r="D69" s="18" t="s">
        <v>18</v>
      </c>
      <c r="E69" s="8">
        <v>6.6936753268800002</v>
      </c>
      <c r="F69" s="18" t="s">
        <v>76</v>
      </c>
      <c r="G69" s="18" t="s">
        <v>47</v>
      </c>
      <c r="H69" s="18" t="s">
        <v>48</v>
      </c>
      <c r="I69" s="8">
        <v>1171.393182</v>
      </c>
      <c r="J69" s="24">
        <v>2022</v>
      </c>
      <c r="K69" s="18" t="s">
        <v>31</v>
      </c>
    </row>
    <row r="70" spans="1:11" x14ac:dyDescent="0.25">
      <c r="A70" s="17">
        <v>557320</v>
      </c>
      <c r="B70" s="18" t="s">
        <v>11</v>
      </c>
      <c r="C70" s="18" t="s">
        <v>14</v>
      </c>
      <c r="D70" s="18" t="s">
        <v>18</v>
      </c>
      <c r="E70" s="8">
        <v>31.264689417500001</v>
      </c>
      <c r="F70" s="18" t="s">
        <v>53</v>
      </c>
      <c r="G70" s="18" t="s">
        <v>47</v>
      </c>
      <c r="H70" s="18" t="s">
        <v>33</v>
      </c>
      <c r="I70" s="8">
        <v>5471.3206479999999</v>
      </c>
      <c r="J70" s="24">
        <v>2022</v>
      </c>
      <c r="K70" s="18" t="s">
        <v>31</v>
      </c>
    </row>
    <row r="71" spans="1:11" x14ac:dyDescent="0.25">
      <c r="A71" s="17">
        <v>557324</v>
      </c>
      <c r="B71" s="18" t="s">
        <v>11</v>
      </c>
      <c r="C71" s="18" t="s">
        <v>73</v>
      </c>
      <c r="D71" s="18" t="s">
        <v>13</v>
      </c>
      <c r="E71" s="8">
        <v>6.2866740627600004</v>
      </c>
      <c r="F71" s="18" t="s">
        <v>74</v>
      </c>
      <c r="G71" s="18" t="s">
        <v>47</v>
      </c>
      <c r="H71" s="18" t="s">
        <v>33</v>
      </c>
      <c r="I71" s="8">
        <v>1100.1679610000001</v>
      </c>
      <c r="J71" s="24">
        <v>2022</v>
      </c>
      <c r="K71" s="18" t="s">
        <v>31</v>
      </c>
    </row>
    <row r="72" spans="1:11" x14ac:dyDescent="0.25">
      <c r="A72" s="17">
        <v>562011</v>
      </c>
      <c r="B72" s="18" t="s">
        <v>11</v>
      </c>
      <c r="C72" s="18" t="s">
        <v>46</v>
      </c>
      <c r="D72" s="18" t="s">
        <v>105</v>
      </c>
      <c r="E72" s="8">
        <v>2.4168834185699999</v>
      </c>
      <c r="F72" s="18" t="s">
        <v>14</v>
      </c>
      <c r="G72" s="18" t="s">
        <v>47</v>
      </c>
      <c r="H72" s="18" t="s">
        <v>48</v>
      </c>
      <c r="I72" s="8">
        <v>6702</v>
      </c>
      <c r="J72" s="24">
        <v>2022</v>
      </c>
      <c r="K72" s="18" t="s">
        <v>31</v>
      </c>
    </row>
    <row r="73" spans="1:11" x14ac:dyDescent="0.25">
      <c r="A73" s="17">
        <v>562520</v>
      </c>
      <c r="B73" s="18" t="s">
        <v>11</v>
      </c>
      <c r="C73" s="18" t="s">
        <v>14</v>
      </c>
      <c r="D73" s="18" t="s">
        <v>18</v>
      </c>
      <c r="E73" s="8">
        <v>54.687521947100002</v>
      </c>
      <c r="F73" s="18" t="s">
        <v>14</v>
      </c>
      <c r="G73" s="18" t="s">
        <v>47</v>
      </c>
      <c r="H73" s="18" t="s">
        <v>48</v>
      </c>
      <c r="I73" s="8">
        <v>9572</v>
      </c>
      <c r="J73" s="24">
        <v>2022</v>
      </c>
      <c r="K73" s="18" t="s">
        <v>31</v>
      </c>
    </row>
    <row r="74" spans="1:11" x14ac:dyDescent="0.25">
      <c r="A74" s="17">
        <v>562561</v>
      </c>
      <c r="B74" s="18" t="s">
        <v>11</v>
      </c>
      <c r="C74" s="18" t="s">
        <v>14</v>
      </c>
      <c r="D74" s="18" t="s">
        <v>18</v>
      </c>
      <c r="E74" s="8">
        <v>44.748595312500001</v>
      </c>
      <c r="F74" s="18" t="s">
        <v>14</v>
      </c>
      <c r="G74" s="18" t="s">
        <v>26</v>
      </c>
      <c r="H74" s="18" t="s">
        <v>27</v>
      </c>
      <c r="I74" s="8">
        <v>20136.900389999999</v>
      </c>
      <c r="J74" s="24">
        <v>2025</v>
      </c>
      <c r="K74" s="18" t="s">
        <v>31</v>
      </c>
    </row>
    <row r="75" spans="1:11" x14ac:dyDescent="0.25">
      <c r="A75" s="17">
        <v>564301</v>
      </c>
      <c r="B75" s="18" t="s">
        <v>11</v>
      </c>
      <c r="C75" s="18" t="s">
        <v>14</v>
      </c>
      <c r="D75" s="18" t="s">
        <v>18</v>
      </c>
      <c r="E75" s="8">
        <v>8.8154498459599999</v>
      </c>
      <c r="F75" s="18" t="s">
        <v>77</v>
      </c>
      <c r="G75" s="18" t="s">
        <v>47</v>
      </c>
      <c r="H75" s="18" t="s">
        <v>48</v>
      </c>
      <c r="I75" s="8">
        <v>1542.7037230000001</v>
      </c>
      <c r="J75" s="24">
        <v>2022</v>
      </c>
      <c r="K75" s="18" t="s">
        <v>31</v>
      </c>
    </row>
    <row r="76" spans="1:11" x14ac:dyDescent="0.25">
      <c r="A76" s="30">
        <v>565557</v>
      </c>
      <c r="B76" s="18" t="s">
        <v>11</v>
      </c>
      <c r="C76" s="18"/>
      <c r="D76" s="18" t="s">
        <v>18</v>
      </c>
      <c r="E76" s="8">
        <v>57</v>
      </c>
      <c r="F76" s="18" t="s">
        <v>125</v>
      </c>
      <c r="G76" s="18" t="s">
        <v>87</v>
      </c>
      <c r="H76" s="18" t="s">
        <v>63</v>
      </c>
      <c r="I76" s="8">
        <f>E76*450</f>
        <v>25650</v>
      </c>
      <c r="J76" s="24">
        <v>2023</v>
      </c>
      <c r="K76" s="18" t="s">
        <v>17</v>
      </c>
    </row>
    <row r="77" spans="1:11" x14ac:dyDescent="0.25">
      <c r="A77" s="17">
        <v>565620</v>
      </c>
      <c r="B77" s="18" t="s">
        <v>11</v>
      </c>
      <c r="C77" s="18" t="s">
        <v>14</v>
      </c>
      <c r="D77" s="18" t="s">
        <v>18</v>
      </c>
      <c r="E77" s="8">
        <v>18.4672197927</v>
      </c>
      <c r="F77" s="18" t="s">
        <v>14</v>
      </c>
      <c r="G77" s="18" t="s">
        <v>62</v>
      </c>
      <c r="H77" s="18" t="s">
        <v>45</v>
      </c>
      <c r="I77" s="8">
        <v>8325</v>
      </c>
      <c r="J77" s="24">
        <v>2022</v>
      </c>
      <c r="K77" s="18" t="s">
        <v>31</v>
      </c>
    </row>
    <row r="78" spans="1:11" x14ac:dyDescent="0.25">
      <c r="A78" s="30">
        <v>565672</v>
      </c>
      <c r="B78" s="18" t="s">
        <v>11</v>
      </c>
      <c r="C78" s="18" t="s">
        <v>124</v>
      </c>
      <c r="D78" s="18" t="s">
        <v>18</v>
      </c>
      <c r="E78" s="8">
        <v>88</v>
      </c>
      <c r="F78" s="18" t="s">
        <v>125</v>
      </c>
      <c r="G78" s="18" t="s">
        <v>62</v>
      </c>
      <c r="H78" s="18" t="s">
        <v>63</v>
      </c>
      <c r="I78" s="8">
        <v>46216</v>
      </c>
      <c r="J78" s="24">
        <v>2023</v>
      </c>
      <c r="K78" s="18" t="s">
        <v>17</v>
      </c>
    </row>
    <row r="79" spans="1:11" x14ac:dyDescent="0.25">
      <c r="A79" s="17">
        <v>565757</v>
      </c>
      <c r="B79" s="18" t="s">
        <v>11</v>
      </c>
      <c r="C79" s="18" t="s">
        <v>122</v>
      </c>
      <c r="D79" s="18" t="s">
        <v>18</v>
      </c>
      <c r="E79" s="8">
        <v>29</v>
      </c>
      <c r="F79" s="18" t="s">
        <v>125</v>
      </c>
      <c r="G79" s="18" t="s">
        <v>123</v>
      </c>
      <c r="H79" s="18" t="s">
        <v>45</v>
      </c>
      <c r="I79" s="8">
        <f>E79*450</f>
        <v>13050</v>
      </c>
      <c r="J79" s="24">
        <v>2023</v>
      </c>
      <c r="K79" s="18" t="s">
        <v>17</v>
      </c>
    </row>
    <row r="80" spans="1:11" x14ac:dyDescent="0.25">
      <c r="A80" s="17">
        <v>565759</v>
      </c>
      <c r="B80" s="18" t="s">
        <v>11</v>
      </c>
      <c r="C80" s="18" t="s">
        <v>122</v>
      </c>
      <c r="D80" s="18" t="s">
        <v>18</v>
      </c>
      <c r="E80" s="8">
        <v>43.6</v>
      </c>
      <c r="F80" s="18" t="s">
        <v>125</v>
      </c>
      <c r="G80" s="18" t="s">
        <v>123</v>
      </c>
      <c r="H80" s="18" t="s">
        <v>45</v>
      </c>
      <c r="I80" s="8">
        <f>E80*450</f>
        <v>19620</v>
      </c>
      <c r="J80" s="24">
        <v>2023</v>
      </c>
      <c r="K80" s="18" t="s">
        <v>17</v>
      </c>
    </row>
    <row r="81" spans="1:11" x14ac:dyDescent="0.25">
      <c r="A81" s="17">
        <v>565767</v>
      </c>
      <c r="B81" s="18" t="s">
        <v>11</v>
      </c>
      <c r="C81" s="18" t="s">
        <v>122</v>
      </c>
      <c r="D81" s="18" t="s">
        <v>18</v>
      </c>
      <c r="E81" s="8">
        <v>77.599999999999994</v>
      </c>
      <c r="F81" s="18" t="s">
        <v>125</v>
      </c>
      <c r="G81" s="18" t="s">
        <v>123</v>
      </c>
      <c r="H81" s="18" t="s">
        <v>45</v>
      </c>
      <c r="I81" s="8">
        <f>E81*450</f>
        <v>34920</v>
      </c>
      <c r="J81" s="24">
        <v>2023</v>
      </c>
      <c r="K81" s="18" t="s">
        <v>17</v>
      </c>
    </row>
    <row r="82" spans="1:11" x14ac:dyDescent="0.25">
      <c r="A82" s="17">
        <v>565791</v>
      </c>
      <c r="B82" s="18" t="s">
        <v>11</v>
      </c>
      <c r="C82" s="18" t="s">
        <v>90</v>
      </c>
      <c r="D82" s="18" t="s">
        <v>18</v>
      </c>
      <c r="E82" s="8">
        <v>4.75396901444</v>
      </c>
      <c r="F82" s="18" t="s">
        <v>14</v>
      </c>
      <c r="G82" s="18" t="s">
        <v>91</v>
      </c>
      <c r="H82" s="18" t="s">
        <v>51</v>
      </c>
      <c r="I82" s="8">
        <v>1867</v>
      </c>
      <c r="J82" s="24">
        <v>2022</v>
      </c>
      <c r="K82" s="18" t="s">
        <v>17</v>
      </c>
    </row>
    <row r="83" spans="1:11" x14ac:dyDescent="0.25">
      <c r="A83" s="17">
        <v>565792</v>
      </c>
      <c r="B83" s="18" t="s">
        <v>11</v>
      </c>
      <c r="C83" s="18" t="s">
        <v>90</v>
      </c>
      <c r="D83" s="18" t="s">
        <v>18</v>
      </c>
      <c r="E83" s="8">
        <v>9.7699434373699994</v>
      </c>
      <c r="F83" s="18" t="s">
        <v>14</v>
      </c>
      <c r="G83" s="18" t="s">
        <v>91</v>
      </c>
      <c r="H83" s="18" t="s">
        <v>45</v>
      </c>
      <c r="I83" s="8">
        <v>3435</v>
      </c>
      <c r="J83" s="24">
        <v>2022</v>
      </c>
      <c r="K83" s="18" t="s">
        <v>17</v>
      </c>
    </row>
    <row r="84" spans="1:11" x14ac:dyDescent="0.25">
      <c r="A84" s="17">
        <v>565798</v>
      </c>
      <c r="B84" s="18" t="s">
        <v>11</v>
      </c>
      <c r="C84" s="18" t="s">
        <v>90</v>
      </c>
      <c r="D84" s="18" t="s">
        <v>18</v>
      </c>
      <c r="E84" s="8">
        <v>10.3494737753</v>
      </c>
      <c r="F84" s="18" t="s">
        <v>14</v>
      </c>
      <c r="G84" s="18" t="s">
        <v>91</v>
      </c>
      <c r="H84" s="18" t="s">
        <v>45</v>
      </c>
      <c r="I84" s="8">
        <v>4181</v>
      </c>
      <c r="J84" s="24">
        <v>2022</v>
      </c>
      <c r="K84" s="18" t="s">
        <v>17</v>
      </c>
    </row>
    <row r="85" spans="1:11" x14ac:dyDescent="0.25">
      <c r="A85" s="17">
        <v>565799</v>
      </c>
      <c r="B85" s="18" t="s">
        <v>11</v>
      </c>
      <c r="C85" s="18" t="s">
        <v>90</v>
      </c>
      <c r="D85" s="18" t="s">
        <v>18</v>
      </c>
      <c r="E85" s="8">
        <v>7.2167783054500001</v>
      </c>
      <c r="F85" s="18" t="s">
        <v>14</v>
      </c>
      <c r="G85" s="18" t="s">
        <v>91</v>
      </c>
      <c r="H85" s="18" t="s">
        <v>45</v>
      </c>
      <c r="I85" s="8">
        <v>3498</v>
      </c>
      <c r="J85" s="24">
        <v>2022</v>
      </c>
      <c r="K85" s="18" t="s">
        <v>17</v>
      </c>
    </row>
    <row r="86" spans="1:11" x14ac:dyDescent="0.25">
      <c r="A86" s="17">
        <v>565800</v>
      </c>
      <c r="B86" s="18" t="s">
        <v>11</v>
      </c>
      <c r="C86" s="18" t="s">
        <v>90</v>
      </c>
      <c r="D86" s="18" t="s">
        <v>18</v>
      </c>
      <c r="E86" s="8">
        <v>19.420254124500001</v>
      </c>
      <c r="F86" s="18" t="s">
        <v>14</v>
      </c>
      <c r="G86" s="18" t="s">
        <v>91</v>
      </c>
      <c r="H86" s="18" t="s">
        <v>51</v>
      </c>
      <c r="I86" s="8">
        <v>6408</v>
      </c>
      <c r="J86" s="24">
        <v>2022</v>
      </c>
      <c r="K86" s="18" t="s">
        <v>17</v>
      </c>
    </row>
    <row r="87" spans="1:11" s="42" customFormat="1" x14ac:dyDescent="0.25">
      <c r="A87" s="17">
        <v>565801</v>
      </c>
      <c r="B87" s="18" t="s">
        <v>11</v>
      </c>
      <c r="C87" s="18" t="s">
        <v>90</v>
      </c>
      <c r="D87" s="18" t="s">
        <v>18</v>
      </c>
      <c r="E87" s="8">
        <v>2.2698442023299998</v>
      </c>
      <c r="F87" s="18" t="s">
        <v>14</v>
      </c>
      <c r="G87" s="18" t="s">
        <v>91</v>
      </c>
      <c r="H87" s="18" t="s">
        <v>51</v>
      </c>
      <c r="I87" s="8">
        <v>884</v>
      </c>
      <c r="J87" s="24">
        <v>2022</v>
      </c>
      <c r="K87" s="18" t="s">
        <v>17</v>
      </c>
    </row>
    <row r="88" spans="1:11" s="42" customFormat="1" x14ac:dyDescent="0.25">
      <c r="A88" s="17">
        <v>565802</v>
      </c>
      <c r="B88" s="18" t="s">
        <v>11</v>
      </c>
      <c r="C88" s="18" t="s">
        <v>90</v>
      </c>
      <c r="D88" s="18" t="s">
        <v>18</v>
      </c>
      <c r="E88" s="8">
        <v>16.857697894600001</v>
      </c>
      <c r="F88" s="18" t="s">
        <v>14</v>
      </c>
      <c r="G88" s="18" t="s">
        <v>91</v>
      </c>
      <c r="H88" s="18" t="s">
        <v>51</v>
      </c>
      <c r="I88" s="8">
        <v>5505</v>
      </c>
      <c r="J88" s="24">
        <v>2022</v>
      </c>
      <c r="K88" s="18" t="s">
        <v>17</v>
      </c>
    </row>
    <row r="89" spans="1:11" s="42" customFormat="1" x14ac:dyDescent="0.25">
      <c r="A89" s="17">
        <v>565803</v>
      </c>
      <c r="B89" s="18" t="s">
        <v>11</v>
      </c>
      <c r="C89" s="18" t="s">
        <v>90</v>
      </c>
      <c r="D89" s="18" t="s">
        <v>18</v>
      </c>
      <c r="E89" s="8">
        <v>23.677980938699999</v>
      </c>
      <c r="F89" s="18" t="s">
        <v>14</v>
      </c>
      <c r="G89" s="18" t="s">
        <v>91</v>
      </c>
      <c r="H89" s="18" t="s">
        <v>51</v>
      </c>
      <c r="I89" s="8">
        <v>7747</v>
      </c>
      <c r="J89" s="24">
        <v>2022</v>
      </c>
      <c r="K89" s="18" t="s">
        <v>17</v>
      </c>
    </row>
    <row r="90" spans="1:11" x14ac:dyDescent="0.25">
      <c r="A90" s="17">
        <v>565804</v>
      </c>
      <c r="B90" s="18" t="s">
        <v>11</v>
      </c>
      <c r="C90" s="18"/>
      <c r="D90" s="18" t="s">
        <v>18</v>
      </c>
      <c r="E90" s="8">
        <v>25.7</v>
      </c>
      <c r="F90" s="19" t="s">
        <v>111</v>
      </c>
      <c r="G90" s="18" t="s">
        <v>91</v>
      </c>
      <c r="H90" s="18" t="s">
        <v>45</v>
      </c>
      <c r="I90" s="8">
        <f>E90*425</f>
        <v>10922.5</v>
      </c>
      <c r="J90" s="24">
        <v>2023</v>
      </c>
      <c r="K90" s="18" t="s">
        <v>17</v>
      </c>
    </row>
    <row r="91" spans="1:11" x14ac:dyDescent="0.25">
      <c r="A91" s="17">
        <v>565805</v>
      </c>
      <c r="B91" s="18" t="s">
        <v>11</v>
      </c>
      <c r="C91" s="18"/>
      <c r="D91" s="18" t="s">
        <v>18</v>
      </c>
      <c r="E91" s="8">
        <v>16.71</v>
      </c>
      <c r="F91" s="19" t="s">
        <v>111</v>
      </c>
      <c r="G91" s="18" t="s">
        <v>91</v>
      </c>
      <c r="H91" s="18" t="s">
        <v>45</v>
      </c>
      <c r="I91" s="8">
        <f>E91*425</f>
        <v>7101.75</v>
      </c>
      <c r="J91" s="24">
        <v>2023</v>
      </c>
      <c r="K91" s="18" t="s">
        <v>17</v>
      </c>
    </row>
    <row r="92" spans="1:11" x14ac:dyDescent="0.25">
      <c r="A92" s="17">
        <v>565806</v>
      </c>
      <c r="B92" s="18" t="s">
        <v>11</v>
      </c>
      <c r="C92" s="18"/>
      <c r="D92" s="18" t="s">
        <v>18</v>
      </c>
      <c r="E92" s="8">
        <v>16.7</v>
      </c>
      <c r="F92" s="19" t="s">
        <v>111</v>
      </c>
      <c r="G92" s="18" t="s">
        <v>91</v>
      </c>
      <c r="H92" s="18" t="s">
        <v>45</v>
      </c>
      <c r="I92" s="8">
        <f>E92*425</f>
        <v>7097.5</v>
      </c>
      <c r="J92" s="24">
        <v>2023</v>
      </c>
      <c r="K92" s="18" t="s">
        <v>17</v>
      </c>
    </row>
    <row r="93" spans="1:11" x14ac:dyDescent="0.25">
      <c r="A93" s="17">
        <v>565807</v>
      </c>
      <c r="B93" s="18" t="s">
        <v>11</v>
      </c>
      <c r="C93" s="18"/>
      <c r="D93" s="18" t="s">
        <v>18</v>
      </c>
      <c r="E93" s="8">
        <v>13.3</v>
      </c>
      <c r="F93" s="19" t="s">
        <v>111</v>
      </c>
      <c r="G93" s="18" t="s">
        <v>91</v>
      </c>
      <c r="H93" s="18" t="s">
        <v>45</v>
      </c>
      <c r="I93" s="8">
        <f>E93*425</f>
        <v>5652.5</v>
      </c>
      <c r="J93" s="24">
        <v>2023</v>
      </c>
      <c r="K93" s="18" t="s">
        <v>17</v>
      </c>
    </row>
    <row r="94" spans="1:11" x14ac:dyDescent="0.25">
      <c r="A94" s="17">
        <v>611354</v>
      </c>
      <c r="B94" s="18" t="s">
        <v>11</v>
      </c>
      <c r="C94" s="18"/>
      <c r="D94" s="18" t="s">
        <v>18</v>
      </c>
      <c r="E94" s="8">
        <v>2.1</v>
      </c>
      <c r="F94" s="19"/>
      <c r="G94" s="18" t="s">
        <v>110</v>
      </c>
      <c r="H94" s="18" t="s">
        <v>54</v>
      </c>
      <c r="I94" s="8">
        <v>1000</v>
      </c>
      <c r="J94" s="24">
        <v>2021</v>
      </c>
      <c r="K94" s="18" t="s">
        <v>31</v>
      </c>
    </row>
    <row r="95" spans="1:11" x14ac:dyDescent="0.25">
      <c r="A95" s="17">
        <v>611357</v>
      </c>
      <c r="B95" s="18" t="s">
        <v>11</v>
      </c>
      <c r="C95" s="18"/>
      <c r="D95" s="18" t="s">
        <v>18</v>
      </c>
      <c r="E95" s="8">
        <v>2.6</v>
      </c>
      <c r="F95" s="18"/>
      <c r="G95" s="18" t="s">
        <v>110</v>
      </c>
      <c r="H95" s="18" t="s">
        <v>54</v>
      </c>
      <c r="I95" s="8">
        <f>E95*450</f>
        <v>1170</v>
      </c>
      <c r="J95" s="24">
        <v>2021</v>
      </c>
      <c r="K95" s="18" t="s">
        <v>117</v>
      </c>
    </row>
    <row r="96" spans="1:11" x14ac:dyDescent="0.25">
      <c r="A96" s="17">
        <v>611368</v>
      </c>
      <c r="B96" s="18" t="s">
        <v>11</v>
      </c>
      <c r="C96" s="18"/>
      <c r="D96" s="18" t="s">
        <v>18</v>
      </c>
      <c r="E96" s="8">
        <v>3.36</v>
      </c>
      <c r="F96" s="19"/>
      <c r="G96" s="18" t="s">
        <v>110</v>
      </c>
      <c r="H96" s="18"/>
      <c r="I96" s="8">
        <f>425*E96</f>
        <v>1428</v>
      </c>
      <c r="J96" s="24">
        <v>2022</v>
      </c>
      <c r="K96" s="18" t="s">
        <v>17</v>
      </c>
    </row>
    <row r="97" spans="1:11" x14ac:dyDescent="0.25">
      <c r="A97" s="17">
        <v>611369</v>
      </c>
      <c r="B97" s="18" t="s">
        <v>11</v>
      </c>
      <c r="C97" s="18"/>
      <c r="D97" s="18" t="s">
        <v>18</v>
      </c>
      <c r="E97" s="8">
        <v>10.36</v>
      </c>
      <c r="F97" s="19"/>
      <c r="G97" s="18" t="s">
        <v>110</v>
      </c>
      <c r="H97" s="18"/>
      <c r="I97" s="8">
        <f>425*E97</f>
        <v>4403</v>
      </c>
      <c r="J97" s="24">
        <v>2022</v>
      </c>
      <c r="K97" s="18" t="s">
        <v>17</v>
      </c>
    </row>
    <row r="98" spans="1:11" x14ac:dyDescent="0.25">
      <c r="A98" s="17">
        <v>611370</v>
      </c>
      <c r="B98" s="18" t="s">
        <v>11</v>
      </c>
      <c r="C98" s="18"/>
      <c r="D98" s="18" t="s">
        <v>18</v>
      </c>
      <c r="E98" s="8">
        <v>3.06</v>
      </c>
      <c r="F98" s="19"/>
      <c r="G98" s="18" t="s">
        <v>110</v>
      </c>
      <c r="H98" s="18"/>
      <c r="I98" s="8">
        <f>425*E98</f>
        <v>1300.5</v>
      </c>
      <c r="J98" s="24">
        <v>2022</v>
      </c>
      <c r="K98" s="18" t="s">
        <v>17</v>
      </c>
    </row>
    <row r="99" spans="1:11" x14ac:dyDescent="0.25">
      <c r="A99" s="17">
        <v>611371</v>
      </c>
      <c r="B99" s="18" t="s">
        <v>11</v>
      </c>
      <c r="C99" s="18"/>
      <c r="D99" s="18" t="s">
        <v>18</v>
      </c>
      <c r="E99" s="8">
        <v>3.42</v>
      </c>
      <c r="F99" s="19"/>
      <c r="G99" s="18" t="s">
        <v>110</v>
      </c>
      <c r="H99" s="18"/>
      <c r="I99" s="8">
        <f>425*E99</f>
        <v>1453.5</v>
      </c>
      <c r="J99" s="24">
        <v>2022</v>
      </c>
      <c r="K99" s="18" t="s">
        <v>17</v>
      </c>
    </row>
    <row r="100" spans="1:11" x14ac:dyDescent="0.25">
      <c r="A100" s="17">
        <v>611372</v>
      </c>
      <c r="B100" s="18" t="s">
        <v>11</v>
      </c>
      <c r="C100" s="18"/>
      <c r="D100" s="18" t="s">
        <v>18</v>
      </c>
      <c r="E100" s="8">
        <v>2.13</v>
      </c>
      <c r="F100" s="19"/>
      <c r="G100" s="18" t="s">
        <v>110</v>
      </c>
      <c r="H100" s="18"/>
      <c r="I100" s="8">
        <f>425*E100</f>
        <v>905.25</v>
      </c>
      <c r="J100" s="24">
        <v>2022</v>
      </c>
      <c r="K100" s="18" t="s">
        <v>17</v>
      </c>
    </row>
    <row r="101" spans="1:11" x14ac:dyDescent="0.25">
      <c r="A101" s="17">
        <v>611373</v>
      </c>
      <c r="B101" s="18" t="s">
        <v>11</v>
      </c>
      <c r="C101" s="18"/>
      <c r="D101" s="18" t="s">
        <v>18</v>
      </c>
      <c r="E101" s="8">
        <v>24.6</v>
      </c>
      <c r="F101" s="19"/>
      <c r="G101" s="18" t="s">
        <v>110</v>
      </c>
      <c r="H101" s="18"/>
      <c r="I101" s="8">
        <f>425*E101</f>
        <v>10455</v>
      </c>
      <c r="J101" s="24">
        <v>2022</v>
      </c>
      <c r="K101" s="18" t="s">
        <v>17</v>
      </c>
    </row>
    <row r="102" spans="1:11" x14ac:dyDescent="0.25">
      <c r="A102" s="17">
        <v>611374</v>
      </c>
      <c r="B102" s="18" t="s">
        <v>11</v>
      </c>
      <c r="C102" s="18"/>
      <c r="D102" s="18" t="s">
        <v>18</v>
      </c>
      <c r="E102" s="8">
        <v>3.6</v>
      </c>
      <c r="F102" s="19"/>
      <c r="G102" s="18" t="s">
        <v>110</v>
      </c>
      <c r="H102" s="18"/>
      <c r="I102" s="8">
        <f>425*E102</f>
        <v>1530</v>
      </c>
      <c r="J102" s="24">
        <v>2022</v>
      </c>
      <c r="K102" s="18" t="s">
        <v>17</v>
      </c>
    </row>
    <row r="103" spans="1:11" x14ac:dyDescent="0.25">
      <c r="A103" s="17">
        <v>611375</v>
      </c>
      <c r="B103" s="18" t="s">
        <v>11</v>
      </c>
      <c r="C103" s="18"/>
      <c r="D103" s="18" t="s">
        <v>18</v>
      </c>
      <c r="E103" s="8">
        <v>11.99</v>
      </c>
      <c r="F103" s="19"/>
      <c r="G103" s="18" t="s">
        <v>110</v>
      </c>
      <c r="H103" s="18"/>
      <c r="I103" s="8">
        <f>425*E103</f>
        <v>5095.75</v>
      </c>
      <c r="J103" s="24">
        <v>2022</v>
      </c>
      <c r="K103" s="18" t="s">
        <v>17</v>
      </c>
    </row>
    <row r="104" spans="1:11" x14ac:dyDescent="0.25">
      <c r="A104" s="17">
        <v>611376</v>
      </c>
      <c r="B104" s="18" t="s">
        <v>11</v>
      </c>
      <c r="C104" s="18"/>
      <c r="D104" s="18" t="s">
        <v>18</v>
      </c>
      <c r="E104" s="8">
        <v>33.26</v>
      </c>
      <c r="F104" s="19"/>
      <c r="G104" s="18" t="s">
        <v>110</v>
      </c>
      <c r="H104" s="18"/>
      <c r="I104" s="8">
        <f>425*E104</f>
        <v>14135.5</v>
      </c>
      <c r="J104" s="24">
        <v>2022</v>
      </c>
      <c r="K104" s="18" t="s">
        <v>17</v>
      </c>
    </row>
    <row r="105" spans="1:11" x14ac:dyDescent="0.25">
      <c r="A105" s="17">
        <v>611600</v>
      </c>
      <c r="B105" s="5" t="s">
        <v>11</v>
      </c>
      <c r="C105" s="5" t="s">
        <v>126</v>
      </c>
      <c r="D105" s="5" t="s">
        <v>105</v>
      </c>
      <c r="E105" s="8">
        <v>3.1</v>
      </c>
      <c r="F105" s="5" t="s">
        <v>127</v>
      </c>
      <c r="G105" s="5" t="s">
        <v>55</v>
      </c>
      <c r="H105" s="5" t="s">
        <v>128</v>
      </c>
      <c r="I105" s="8">
        <v>1676</v>
      </c>
      <c r="J105" s="25">
        <v>2022</v>
      </c>
      <c r="K105" s="5" t="s">
        <v>129</v>
      </c>
    </row>
    <row r="106" spans="1:11" x14ac:dyDescent="0.25">
      <c r="A106" s="17">
        <v>613104</v>
      </c>
      <c r="B106" s="18" t="s">
        <v>11</v>
      </c>
      <c r="C106" s="18" t="s">
        <v>14</v>
      </c>
      <c r="D106" s="18" t="s">
        <v>18</v>
      </c>
      <c r="E106" s="8">
        <v>1.9486887004</v>
      </c>
      <c r="F106" s="18" t="s">
        <v>53</v>
      </c>
      <c r="G106" s="18" t="s">
        <v>55</v>
      </c>
      <c r="H106" s="18" t="s">
        <v>54</v>
      </c>
      <c r="I106" s="8">
        <v>876.90002440000001</v>
      </c>
      <c r="J106" s="24">
        <v>2022</v>
      </c>
      <c r="K106" s="18" t="s">
        <v>17</v>
      </c>
    </row>
    <row r="107" spans="1:11" x14ac:dyDescent="0.25">
      <c r="A107" s="17">
        <v>614165</v>
      </c>
      <c r="B107" s="18" t="s">
        <v>11</v>
      </c>
      <c r="C107" s="18" t="s">
        <v>14</v>
      </c>
      <c r="D107" s="18" t="s">
        <v>18</v>
      </c>
      <c r="E107" s="8">
        <v>22.1940134753</v>
      </c>
      <c r="F107" s="18" t="s">
        <v>14</v>
      </c>
      <c r="G107" s="18" t="s">
        <v>88</v>
      </c>
      <c r="H107" s="18" t="s">
        <v>89</v>
      </c>
      <c r="I107" s="8">
        <v>9432.4557270000005</v>
      </c>
      <c r="J107" s="24">
        <v>2025</v>
      </c>
      <c r="K107" s="18" t="s">
        <v>17</v>
      </c>
    </row>
    <row r="108" spans="1:11" x14ac:dyDescent="0.25">
      <c r="A108" s="17">
        <v>615000</v>
      </c>
      <c r="B108" s="18" t="s">
        <v>11</v>
      </c>
      <c r="C108" s="18" t="s">
        <v>14</v>
      </c>
      <c r="D108" s="18" t="s">
        <v>18</v>
      </c>
      <c r="E108" s="8">
        <v>9.9</v>
      </c>
      <c r="F108" s="18" t="s">
        <v>82</v>
      </c>
      <c r="G108" s="18" t="s">
        <v>55</v>
      </c>
      <c r="H108" s="18" t="s">
        <v>54</v>
      </c>
      <c r="I108" s="8">
        <f>425*E108</f>
        <v>4207.5</v>
      </c>
      <c r="J108" s="24">
        <v>2022</v>
      </c>
      <c r="K108" s="18" t="s">
        <v>17</v>
      </c>
    </row>
    <row r="109" spans="1:11" x14ac:dyDescent="0.25">
      <c r="A109" s="17">
        <v>615212</v>
      </c>
      <c r="B109" s="18" t="s">
        <v>11</v>
      </c>
      <c r="C109" s="18" t="s">
        <v>14</v>
      </c>
      <c r="D109" s="18" t="s">
        <v>18</v>
      </c>
      <c r="E109" s="8">
        <v>15.802827905499999</v>
      </c>
      <c r="F109" s="18" t="s">
        <v>14</v>
      </c>
      <c r="G109" s="18" t="s">
        <v>64</v>
      </c>
      <c r="H109" s="18" t="s">
        <v>54</v>
      </c>
      <c r="I109" s="8">
        <v>7111.2998049999997</v>
      </c>
      <c r="J109" s="24">
        <v>2023</v>
      </c>
      <c r="K109" s="18" t="s">
        <v>17</v>
      </c>
    </row>
    <row r="110" spans="1:11" x14ac:dyDescent="0.25">
      <c r="A110" s="17">
        <v>621104</v>
      </c>
      <c r="B110" s="18" t="s">
        <v>11</v>
      </c>
      <c r="C110" s="18"/>
      <c r="D110" s="18" t="s">
        <v>18</v>
      </c>
      <c r="E110" s="8">
        <v>2</v>
      </c>
      <c r="F110" s="19"/>
      <c r="G110" s="18" t="s">
        <v>102</v>
      </c>
      <c r="H110" s="18" t="s">
        <v>54</v>
      </c>
      <c r="I110" s="8">
        <v>900</v>
      </c>
      <c r="J110" s="24">
        <v>2022</v>
      </c>
      <c r="K110" s="18" t="s">
        <v>17</v>
      </c>
    </row>
    <row r="111" spans="1:11" x14ac:dyDescent="0.25">
      <c r="A111" s="17">
        <v>621601</v>
      </c>
      <c r="B111" s="18" t="s">
        <v>11</v>
      </c>
      <c r="C111" s="18" t="s">
        <v>118</v>
      </c>
      <c r="D111" s="18" t="s">
        <v>18</v>
      </c>
      <c r="E111" s="8">
        <v>5.9</v>
      </c>
      <c r="F111" s="19" t="s">
        <v>82</v>
      </c>
      <c r="G111" s="18" t="s">
        <v>55</v>
      </c>
      <c r="H111" s="18" t="s">
        <v>80</v>
      </c>
      <c r="I111" s="8">
        <f>175*E111</f>
        <v>1032.5</v>
      </c>
      <c r="J111" s="24">
        <v>2022</v>
      </c>
      <c r="K111" s="18" t="s">
        <v>31</v>
      </c>
    </row>
    <row r="112" spans="1:11" x14ac:dyDescent="0.25">
      <c r="A112" s="17">
        <v>621602</v>
      </c>
      <c r="B112" s="18" t="s">
        <v>11</v>
      </c>
      <c r="C112" s="18" t="s">
        <v>118</v>
      </c>
      <c r="D112" s="18" t="s">
        <v>18</v>
      </c>
      <c r="E112" s="8">
        <v>0.5</v>
      </c>
      <c r="F112" s="19" t="s">
        <v>82</v>
      </c>
      <c r="G112" s="18" t="s">
        <v>55</v>
      </c>
      <c r="H112" s="18" t="s">
        <v>80</v>
      </c>
      <c r="I112" s="8">
        <f>175*E112</f>
        <v>87.5</v>
      </c>
      <c r="J112" s="24">
        <v>2022</v>
      </c>
      <c r="K112" s="18" t="s">
        <v>31</v>
      </c>
    </row>
    <row r="113" spans="1:11" x14ac:dyDescent="0.25">
      <c r="A113" s="17">
        <v>621603</v>
      </c>
      <c r="B113" s="18" t="s">
        <v>11</v>
      </c>
      <c r="C113" s="18" t="s">
        <v>118</v>
      </c>
      <c r="D113" s="18" t="s">
        <v>18</v>
      </c>
      <c r="E113" s="8">
        <v>0.8</v>
      </c>
      <c r="F113" s="19" t="s">
        <v>82</v>
      </c>
      <c r="G113" s="18" t="s">
        <v>55</v>
      </c>
      <c r="H113" s="18" t="s">
        <v>80</v>
      </c>
      <c r="I113" s="8">
        <f>175*E113</f>
        <v>140</v>
      </c>
      <c r="J113" s="24">
        <v>2022</v>
      </c>
      <c r="K113" s="18" t="s">
        <v>31</v>
      </c>
    </row>
    <row r="114" spans="1:11" x14ac:dyDescent="0.25">
      <c r="A114" s="17">
        <v>621604</v>
      </c>
      <c r="B114" s="18" t="s">
        <v>11</v>
      </c>
      <c r="C114" s="18" t="s">
        <v>118</v>
      </c>
      <c r="D114" s="18" t="s">
        <v>18</v>
      </c>
      <c r="E114" s="8">
        <v>2.7</v>
      </c>
      <c r="F114" s="19" t="s">
        <v>82</v>
      </c>
      <c r="G114" s="18" t="s">
        <v>55</v>
      </c>
      <c r="H114" s="18" t="s">
        <v>80</v>
      </c>
      <c r="I114" s="8">
        <f>175*E114</f>
        <v>472.50000000000006</v>
      </c>
      <c r="J114" s="24">
        <v>2022</v>
      </c>
      <c r="K114" s="18" t="s">
        <v>31</v>
      </c>
    </row>
    <row r="115" spans="1:11" x14ac:dyDescent="0.25">
      <c r="A115" s="17">
        <v>622521</v>
      </c>
      <c r="B115" s="18" t="s">
        <v>11</v>
      </c>
      <c r="C115" s="18" t="s">
        <v>14</v>
      </c>
      <c r="D115" s="18" t="s">
        <v>18</v>
      </c>
      <c r="E115" s="8">
        <v>13.834838723100001</v>
      </c>
      <c r="F115" s="18" t="s">
        <v>79</v>
      </c>
      <c r="G115" s="18" t="s">
        <v>55</v>
      </c>
      <c r="H115" s="18" t="s">
        <v>80</v>
      </c>
      <c r="I115" s="8">
        <v>2421.0967770000002</v>
      </c>
      <c r="J115" s="24">
        <v>2022</v>
      </c>
      <c r="K115" s="18" t="s">
        <v>17</v>
      </c>
    </row>
    <row r="116" spans="1:11" x14ac:dyDescent="0.25">
      <c r="A116" s="17">
        <v>623230</v>
      </c>
      <c r="B116" s="18" t="s">
        <v>11</v>
      </c>
      <c r="C116" s="18" t="s">
        <v>14</v>
      </c>
      <c r="D116" s="18" t="s">
        <v>18</v>
      </c>
      <c r="E116" s="8">
        <v>71.628210026900007</v>
      </c>
      <c r="F116" s="18" t="s">
        <v>81</v>
      </c>
      <c r="G116" s="18" t="s">
        <v>55</v>
      </c>
      <c r="H116" s="18" t="s">
        <v>80</v>
      </c>
      <c r="I116" s="8">
        <v>12534.936750000001</v>
      </c>
      <c r="J116" s="24">
        <v>2024</v>
      </c>
      <c r="K116" s="18" t="s">
        <v>17</v>
      </c>
    </row>
    <row r="117" spans="1:11" x14ac:dyDescent="0.25">
      <c r="A117" s="17">
        <v>623231</v>
      </c>
      <c r="B117" s="18" t="s">
        <v>11</v>
      </c>
      <c r="C117" s="18"/>
      <c r="D117" s="18" t="s">
        <v>18</v>
      </c>
      <c r="E117" s="8">
        <v>18.8</v>
      </c>
      <c r="F117" s="19"/>
      <c r="G117" s="18" t="s">
        <v>42</v>
      </c>
      <c r="H117" s="18" t="s">
        <v>80</v>
      </c>
      <c r="I117" s="8">
        <f>425*E117</f>
        <v>7990</v>
      </c>
      <c r="J117" s="24">
        <v>2024</v>
      </c>
      <c r="K117" s="18" t="s">
        <v>17</v>
      </c>
    </row>
    <row r="118" spans="1:11" x14ac:dyDescent="0.25">
      <c r="A118" s="17">
        <v>632031</v>
      </c>
      <c r="B118" s="18" t="s">
        <v>11</v>
      </c>
      <c r="C118" s="18" t="s">
        <v>14</v>
      </c>
      <c r="D118" s="18" t="s">
        <v>18</v>
      </c>
      <c r="E118" s="8">
        <v>17.4775509583</v>
      </c>
      <c r="F118" s="18" t="s">
        <v>14</v>
      </c>
      <c r="G118" s="18" t="s">
        <v>20</v>
      </c>
      <c r="H118" s="18" t="s">
        <v>80</v>
      </c>
      <c r="I118" s="8">
        <v>10298</v>
      </c>
      <c r="J118" s="24">
        <v>2024</v>
      </c>
      <c r="K118" s="18" t="s">
        <v>17</v>
      </c>
    </row>
    <row r="119" spans="1:11" x14ac:dyDescent="0.25">
      <c r="A119" s="17">
        <v>632032</v>
      </c>
      <c r="B119" s="18" t="s">
        <v>11</v>
      </c>
      <c r="C119" s="18" t="s">
        <v>14</v>
      </c>
      <c r="D119" s="18" t="s">
        <v>18</v>
      </c>
      <c r="E119" s="8">
        <v>94.170720473000003</v>
      </c>
      <c r="F119" s="18" t="s">
        <v>14</v>
      </c>
      <c r="G119" s="18" t="s">
        <v>20</v>
      </c>
      <c r="H119" s="18" t="s">
        <v>21</v>
      </c>
      <c r="I119" s="8">
        <v>40022.556199999999</v>
      </c>
      <c r="J119" s="24">
        <v>2025</v>
      </c>
      <c r="K119" s="18" t="s">
        <v>17</v>
      </c>
    </row>
    <row r="120" spans="1:11" s="42" customFormat="1" x14ac:dyDescent="0.25">
      <c r="A120" s="17">
        <v>635203</v>
      </c>
      <c r="B120" s="18" t="s">
        <v>11</v>
      </c>
      <c r="C120" s="18" t="s">
        <v>115</v>
      </c>
      <c r="D120" s="18" t="s">
        <v>18</v>
      </c>
      <c r="E120" s="8">
        <v>36.89</v>
      </c>
      <c r="F120" s="18" t="s">
        <v>107</v>
      </c>
      <c r="G120" s="18" t="s">
        <v>42</v>
      </c>
      <c r="H120" s="18" t="s">
        <v>116</v>
      </c>
      <c r="I120" s="8">
        <f>425*E120</f>
        <v>15678.25</v>
      </c>
      <c r="J120" s="24">
        <v>2025</v>
      </c>
      <c r="K120" s="18" t="s">
        <v>17</v>
      </c>
    </row>
    <row r="121" spans="1:11" s="42" customFormat="1" x14ac:dyDescent="0.25">
      <c r="A121" s="17">
        <v>635205</v>
      </c>
      <c r="B121" s="18" t="s">
        <v>11</v>
      </c>
      <c r="C121" s="18" t="s">
        <v>60</v>
      </c>
      <c r="D121" s="18" t="s">
        <v>13</v>
      </c>
      <c r="E121" s="8">
        <v>16.078739893200002</v>
      </c>
      <c r="F121" s="18" t="s">
        <v>14</v>
      </c>
      <c r="G121" s="18" t="s">
        <v>42</v>
      </c>
      <c r="H121" s="18" t="s">
        <v>38</v>
      </c>
      <c r="I121" s="8">
        <v>8190</v>
      </c>
      <c r="J121" s="24">
        <v>2021</v>
      </c>
      <c r="K121" s="18" t="s">
        <v>17</v>
      </c>
    </row>
    <row r="122" spans="1:11" x14ac:dyDescent="0.25">
      <c r="A122" s="17">
        <v>635215</v>
      </c>
      <c r="B122" s="18" t="s">
        <v>11</v>
      </c>
      <c r="C122" s="18"/>
      <c r="D122" s="18" t="s">
        <v>18</v>
      </c>
      <c r="E122" s="8">
        <v>11.9</v>
      </c>
      <c r="F122" s="18"/>
      <c r="G122" s="18" t="s">
        <v>42</v>
      </c>
      <c r="H122" s="18" t="s">
        <v>116</v>
      </c>
      <c r="I122" s="8">
        <f>425*E122</f>
        <v>5057.5</v>
      </c>
      <c r="J122" s="24">
        <v>2025</v>
      </c>
      <c r="K122" s="18" t="s">
        <v>17</v>
      </c>
    </row>
    <row r="123" spans="1:11" x14ac:dyDescent="0.25">
      <c r="A123" s="17">
        <v>636032</v>
      </c>
      <c r="B123" s="18" t="s">
        <v>11</v>
      </c>
      <c r="C123" s="18" t="s">
        <v>57</v>
      </c>
      <c r="D123" s="18" t="s">
        <v>18</v>
      </c>
      <c r="E123" s="8">
        <v>25.010061987899999</v>
      </c>
      <c r="F123" s="18" t="s">
        <v>14</v>
      </c>
      <c r="G123" s="18" t="s">
        <v>42</v>
      </c>
      <c r="H123" s="18" t="s">
        <v>58</v>
      </c>
      <c r="I123" s="8">
        <v>11254.5</v>
      </c>
      <c r="J123" s="24">
        <v>2021</v>
      </c>
      <c r="K123" s="18" t="s">
        <v>17</v>
      </c>
    </row>
    <row r="124" spans="1:11" x14ac:dyDescent="0.25">
      <c r="A124" s="17">
        <v>636033</v>
      </c>
      <c r="B124" s="18" t="s">
        <v>11</v>
      </c>
      <c r="C124" s="18" t="s">
        <v>57</v>
      </c>
      <c r="D124" s="18" t="s">
        <v>18</v>
      </c>
      <c r="E124" s="8">
        <v>22.7828810948</v>
      </c>
      <c r="F124" s="18" t="s">
        <v>14</v>
      </c>
      <c r="G124" s="18" t="s">
        <v>42</v>
      </c>
      <c r="H124" s="18" t="s">
        <v>59</v>
      </c>
      <c r="I124" s="8">
        <v>10252.299999999999</v>
      </c>
      <c r="J124" s="24">
        <v>2021</v>
      </c>
      <c r="K124" s="18" t="s">
        <v>17</v>
      </c>
    </row>
    <row r="125" spans="1:11" x14ac:dyDescent="0.25">
      <c r="A125" s="17">
        <v>636217</v>
      </c>
      <c r="B125" s="18" t="s">
        <v>11</v>
      </c>
      <c r="C125" s="18" t="s">
        <v>60</v>
      </c>
      <c r="D125" s="18" t="s">
        <v>13</v>
      </c>
      <c r="E125" s="8">
        <v>5.8</v>
      </c>
      <c r="F125" s="18"/>
      <c r="G125" s="18" t="s">
        <v>42</v>
      </c>
      <c r="H125" s="18" t="s">
        <v>58</v>
      </c>
      <c r="I125" s="8">
        <v>3890</v>
      </c>
      <c r="J125" s="24">
        <v>2022</v>
      </c>
      <c r="K125" s="18" t="s">
        <v>17</v>
      </c>
    </row>
    <row r="126" spans="1:11" x14ac:dyDescent="0.25">
      <c r="A126" s="17">
        <v>711238</v>
      </c>
      <c r="B126" s="18" t="s">
        <v>11</v>
      </c>
      <c r="C126" s="18" t="s">
        <v>49</v>
      </c>
      <c r="D126" s="18" t="s">
        <v>13</v>
      </c>
      <c r="E126" s="8">
        <v>7.4963143645499999</v>
      </c>
      <c r="F126" s="18" t="s">
        <v>14</v>
      </c>
      <c r="G126" s="18" t="s">
        <v>19</v>
      </c>
      <c r="H126" s="18" t="s">
        <v>56</v>
      </c>
      <c r="I126" s="8">
        <v>3373.3</v>
      </c>
      <c r="J126" s="24">
        <v>2025</v>
      </c>
      <c r="K126" s="18" t="s">
        <v>17</v>
      </c>
    </row>
    <row r="127" spans="1:11" x14ac:dyDescent="0.25">
      <c r="A127" s="17">
        <v>711256</v>
      </c>
      <c r="B127" s="18" t="s">
        <v>11</v>
      </c>
      <c r="C127" s="18" t="s">
        <v>14</v>
      </c>
      <c r="D127" s="18" t="s">
        <v>18</v>
      </c>
      <c r="E127" s="8">
        <v>1.0874978852199999</v>
      </c>
      <c r="F127" s="18" t="s">
        <v>14</v>
      </c>
      <c r="G127" s="18" t="s">
        <v>19</v>
      </c>
      <c r="H127" s="18" t="s">
        <v>56</v>
      </c>
      <c r="I127" s="8">
        <v>190.3121299</v>
      </c>
      <c r="J127" s="24">
        <v>2025</v>
      </c>
      <c r="K127" s="18" t="s">
        <v>17</v>
      </c>
    </row>
    <row r="128" spans="1:11" x14ac:dyDescent="0.25">
      <c r="A128" s="32">
        <v>711277</v>
      </c>
      <c r="B128" s="18" t="s">
        <v>11</v>
      </c>
      <c r="C128" s="18" t="s">
        <v>69</v>
      </c>
      <c r="D128" s="18" t="s">
        <v>18</v>
      </c>
      <c r="E128" s="8">
        <v>62.786574404699998</v>
      </c>
      <c r="F128" s="18" t="s">
        <v>70</v>
      </c>
      <c r="G128" s="18" t="s">
        <v>19</v>
      </c>
      <c r="H128" s="18" t="s">
        <v>56</v>
      </c>
      <c r="I128" s="8">
        <v>9957.5</v>
      </c>
      <c r="J128" s="24">
        <v>2025</v>
      </c>
      <c r="K128" s="18" t="s">
        <v>31</v>
      </c>
    </row>
    <row r="129" spans="1:12" x14ac:dyDescent="0.25">
      <c r="A129" s="17">
        <v>711740</v>
      </c>
      <c r="B129" s="18" t="s">
        <v>11</v>
      </c>
      <c r="C129" s="18"/>
      <c r="D129" s="18" t="s">
        <v>18</v>
      </c>
      <c r="E129" s="8">
        <v>86</v>
      </c>
      <c r="F129" s="19" t="s">
        <v>121</v>
      </c>
      <c r="G129" s="18" t="s">
        <v>119</v>
      </c>
      <c r="H129" s="18" t="s">
        <v>52</v>
      </c>
      <c r="I129" s="8">
        <f>175*E129</f>
        <v>15050</v>
      </c>
      <c r="J129" s="24">
        <v>2022</v>
      </c>
      <c r="K129" s="18" t="s">
        <v>17</v>
      </c>
    </row>
    <row r="130" spans="1:12" x14ac:dyDescent="0.25">
      <c r="A130" s="17">
        <v>712539</v>
      </c>
      <c r="B130" s="18" t="s">
        <v>11</v>
      </c>
      <c r="C130" s="18" t="s">
        <v>14</v>
      </c>
      <c r="D130" s="18" t="s">
        <v>18</v>
      </c>
      <c r="E130" s="8">
        <v>15.9639352223</v>
      </c>
      <c r="F130" s="18" t="s">
        <v>14</v>
      </c>
      <c r="G130" s="18" t="s">
        <v>15</v>
      </c>
      <c r="H130" s="18" t="s">
        <v>52</v>
      </c>
      <c r="I130" s="8">
        <v>8430</v>
      </c>
      <c r="J130" s="24">
        <v>2022</v>
      </c>
      <c r="K130" s="18" t="s">
        <v>17</v>
      </c>
    </row>
    <row r="131" spans="1:12" s="42" customFormat="1" x14ac:dyDescent="0.25">
      <c r="A131" s="20">
        <v>713110</v>
      </c>
      <c r="B131" s="18" t="s">
        <v>11</v>
      </c>
      <c r="C131" s="18"/>
      <c r="D131" s="18" t="s">
        <v>18</v>
      </c>
      <c r="E131" s="8">
        <v>33</v>
      </c>
      <c r="F131" s="19" t="s">
        <v>120</v>
      </c>
      <c r="G131" s="18" t="s">
        <v>119</v>
      </c>
      <c r="H131" s="18" t="s">
        <v>52</v>
      </c>
      <c r="I131" s="8">
        <f>175*E131</f>
        <v>5775</v>
      </c>
      <c r="J131" s="24">
        <v>2022</v>
      </c>
      <c r="K131" s="18" t="s">
        <v>17</v>
      </c>
    </row>
    <row r="132" spans="1:12" x14ac:dyDescent="0.25">
      <c r="A132" s="17">
        <v>714451</v>
      </c>
      <c r="B132" s="18" t="s">
        <v>11</v>
      </c>
      <c r="C132" s="18" t="s">
        <v>12</v>
      </c>
      <c r="D132" s="18" t="s">
        <v>13</v>
      </c>
      <c r="E132" s="8">
        <v>17.000637699199999</v>
      </c>
      <c r="F132" s="18" t="s">
        <v>14</v>
      </c>
      <c r="G132" s="18" t="s">
        <v>15</v>
      </c>
      <c r="H132" s="18" t="s">
        <v>16</v>
      </c>
      <c r="I132" s="8">
        <v>10125.560890000001</v>
      </c>
      <c r="J132" s="24">
        <v>2022</v>
      </c>
      <c r="K132" s="18" t="s">
        <v>17</v>
      </c>
    </row>
    <row r="133" spans="1:12" x14ac:dyDescent="0.25">
      <c r="A133" s="43">
        <v>714453</v>
      </c>
      <c r="B133" s="18" t="s">
        <v>11</v>
      </c>
      <c r="C133" s="18" t="s">
        <v>12</v>
      </c>
      <c r="D133" s="18" t="s">
        <v>13</v>
      </c>
      <c r="E133" s="8">
        <v>3.23490212461</v>
      </c>
      <c r="F133" s="18" t="s">
        <v>14</v>
      </c>
      <c r="G133" s="18" t="s">
        <v>15</v>
      </c>
      <c r="H133" s="18" t="s">
        <v>16</v>
      </c>
      <c r="I133" s="8">
        <v>4675</v>
      </c>
      <c r="J133" s="24">
        <v>2022</v>
      </c>
      <c r="K133" s="18" t="s">
        <v>17</v>
      </c>
    </row>
    <row r="134" spans="1:12" x14ac:dyDescent="0.25">
      <c r="A134" s="43">
        <v>714751</v>
      </c>
      <c r="B134" s="18" t="s">
        <v>11</v>
      </c>
      <c r="C134" s="18"/>
      <c r="D134" s="18" t="s">
        <v>18</v>
      </c>
      <c r="E134" s="8">
        <f>20.2+18.49+19.21</f>
        <v>57.9</v>
      </c>
      <c r="F134" s="19" t="s">
        <v>121</v>
      </c>
      <c r="G134" s="18" t="s">
        <v>119</v>
      </c>
      <c r="H134" s="18" t="s">
        <v>52</v>
      </c>
      <c r="I134" s="8">
        <f>175*E134</f>
        <v>10132.5</v>
      </c>
      <c r="J134" s="24">
        <v>2022</v>
      </c>
      <c r="K134" s="18"/>
    </row>
    <row r="135" spans="1:12" x14ac:dyDescent="0.25">
      <c r="A135" s="31" t="s">
        <v>93</v>
      </c>
      <c r="B135" s="18" t="s">
        <v>11</v>
      </c>
      <c r="C135" s="18" t="s">
        <v>14</v>
      </c>
      <c r="D135" s="18" t="s">
        <v>18</v>
      </c>
      <c r="E135" s="8">
        <v>64.122856588000005</v>
      </c>
      <c r="F135" s="18"/>
      <c r="G135" s="18" t="s">
        <v>88</v>
      </c>
      <c r="H135" s="18" t="s">
        <v>89</v>
      </c>
      <c r="I135" s="8">
        <v>27242.5</v>
      </c>
      <c r="J135" s="24">
        <v>2025</v>
      </c>
      <c r="K135" s="18" t="s">
        <v>17</v>
      </c>
    </row>
    <row r="136" spans="1:12" x14ac:dyDescent="0.25">
      <c r="A136" s="31" t="s">
        <v>108</v>
      </c>
      <c r="B136" s="18" t="s">
        <v>11</v>
      </c>
      <c r="C136" s="18"/>
      <c r="D136" s="18" t="s">
        <v>18</v>
      </c>
      <c r="E136" s="8">
        <v>23.3</v>
      </c>
      <c r="F136" s="19"/>
      <c r="G136" s="18" t="s">
        <v>85</v>
      </c>
      <c r="H136" s="18" t="s">
        <v>86</v>
      </c>
      <c r="I136" s="8">
        <v>7900</v>
      </c>
      <c r="J136" s="24">
        <v>2023</v>
      </c>
      <c r="K136" s="18" t="s">
        <v>17</v>
      </c>
      <c r="L136" s="5" t="s">
        <v>161</v>
      </c>
    </row>
    <row r="137" spans="1:12" x14ac:dyDescent="0.25">
      <c r="A137" s="31" t="s">
        <v>109</v>
      </c>
      <c r="B137" s="18" t="s">
        <v>11</v>
      </c>
      <c r="C137" s="18"/>
      <c r="D137" s="18" t="s">
        <v>18</v>
      </c>
      <c r="E137" s="8">
        <v>16.8</v>
      </c>
      <c r="F137" s="19"/>
      <c r="G137" s="18" t="s">
        <v>85</v>
      </c>
      <c r="H137" s="18" t="s">
        <v>86</v>
      </c>
      <c r="I137" s="8">
        <v>2320</v>
      </c>
      <c r="J137" s="24">
        <v>2023</v>
      </c>
      <c r="K137" s="18" t="s">
        <v>17</v>
      </c>
      <c r="L137" s="5" t="s">
        <v>161</v>
      </c>
    </row>
    <row r="138" spans="1:12" x14ac:dyDescent="0.25">
      <c r="A138" s="31" t="s">
        <v>112</v>
      </c>
      <c r="B138" s="18" t="s">
        <v>11</v>
      </c>
      <c r="C138" s="18"/>
      <c r="D138" s="18" t="s">
        <v>18</v>
      </c>
      <c r="E138" s="8">
        <v>11.05</v>
      </c>
      <c r="F138" s="19"/>
      <c r="G138" s="18" t="s">
        <v>113</v>
      </c>
      <c r="H138" s="18"/>
      <c r="I138" s="8">
        <f>425*11.05</f>
        <v>4696.25</v>
      </c>
      <c r="J138" s="24">
        <v>2022</v>
      </c>
      <c r="K138" s="18" t="s">
        <v>17</v>
      </c>
      <c r="L138" s="5" t="s">
        <v>162</v>
      </c>
    </row>
    <row r="139" spans="1:12" x14ac:dyDescent="0.25">
      <c r="A139" s="17"/>
      <c r="B139" s="18"/>
      <c r="C139" s="18"/>
      <c r="D139" s="18"/>
      <c r="E139" s="8"/>
      <c r="F139" s="18"/>
      <c r="G139" s="18"/>
      <c r="H139" s="18"/>
      <c r="I139" s="8"/>
      <c r="J139" s="24"/>
      <c r="K139" s="18"/>
    </row>
    <row r="140" spans="1:12" x14ac:dyDescent="0.25">
      <c r="A140" s="17"/>
      <c r="B140" s="18"/>
      <c r="C140" s="18"/>
      <c r="D140" s="18"/>
      <c r="E140" s="8"/>
      <c r="F140" s="18"/>
      <c r="G140" s="18"/>
      <c r="H140" s="18"/>
      <c r="I140" s="8"/>
      <c r="J140" s="24"/>
      <c r="K140" s="18"/>
    </row>
    <row r="141" spans="1:12" ht="15.75" thickBot="1" x14ac:dyDescent="0.3">
      <c r="A141" s="17"/>
      <c r="B141" s="18"/>
      <c r="C141" s="18"/>
      <c r="D141" s="18"/>
      <c r="E141" s="8"/>
      <c r="F141" s="19"/>
      <c r="G141" s="18"/>
      <c r="H141" s="18"/>
      <c r="I141" s="8"/>
      <c r="J141" s="24"/>
      <c r="K141" s="18"/>
    </row>
    <row r="142" spans="1:12" x14ac:dyDescent="0.25">
      <c r="A142" s="17"/>
      <c r="E142" s="8"/>
      <c r="F142" s="5"/>
      <c r="G142" s="1" t="s">
        <v>95</v>
      </c>
      <c r="H142" s="1"/>
      <c r="I142" s="27">
        <f>SUM(I5:I141)</f>
        <v>1304082.1959432003</v>
      </c>
      <c r="J142" s="25"/>
      <c r="K142" s="8"/>
    </row>
    <row r="143" spans="1:12" x14ac:dyDescent="0.25">
      <c r="A143" s="17"/>
      <c r="E143" s="8"/>
      <c r="F143" s="5"/>
      <c r="G143" s="2" t="s">
        <v>96</v>
      </c>
      <c r="H143" s="2"/>
      <c r="I143" s="28">
        <v>320277</v>
      </c>
      <c r="J143" s="25"/>
      <c r="K143" s="8"/>
    </row>
    <row r="144" spans="1:12" x14ac:dyDescent="0.25">
      <c r="A144" s="17"/>
      <c r="E144" s="8"/>
      <c r="F144" s="5"/>
      <c r="G144" s="3" t="s">
        <v>97</v>
      </c>
      <c r="H144" s="3"/>
      <c r="I144" s="29">
        <f>I143*5</f>
        <v>1601385</v>
      </c>
      <c r="J144" s="25"/>
    </row>
    <row r="145" spans="1:10" x14ac:dyDescent="0.25">
      <c r="A145" s="17"/>
      <c r="E145" s="8"/>
      <c r="F145" s="5"/>
      <c r="G145" s="3" t="s">
        <v>98</v>
      </c>
      <c r="H145" s="3"/>
      <c r="I145" s="29">
        <f>I142/I143</f>
        <v>4.0717322690770814</v>
      </c>
      <c r="J145" s="25"/>
    </row>
    <row r="146" spans="1:10" x14ac:dyDescent="0.25">
      <c r="A146" s="17"/>
    </row>
    <row r="147" spans="1:10" x14ac:dyDescent="0.25">
      <c r="A147" s="17"/>
    </row>
  </sheetData>
  <autoFilter ref="A4:K138" xr:uid="{A2EBBF9B-56C9-43F3-8B2C-F22A3FBD1235}">
    <sortState xmlns:xlrd2="http://schemas.microsoft.com/office/spreadsheetml/2017/richdata2" ref="A5:K138">
      <sortCondition ref="A4:A138"/>
    </sortState>
  </autoFilter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workbookViewId="0">
      <selection activeCell="O10" sqref="O10"/>
    </sheetView>
  </sheetViews>
  <sheetFormatPr defaultRowHeight="15" x14ac:dyDescent="0.25"/>
  <cols>
    <col min="14" max="14" width="16.28515625" customWidth="1"/>
  </cols>
  <sheetData>
    <row r="1" spans="1:14" ht="75" x14ac:dyDescent="0.25">
      <c r="A1" s="33" t="s">
        <v>141</v>
      </c>
      <c r="B1" s="33" t="s">
        <v>130</v>
      </c>
      <c r="C1" s="36" t="s">
        <v>131</v>
      </c>
      <c r="D1" s="33" t="s">
        <v>132</v>
      </c>
      <c r="E1" s="34" t="s">
        <v>133</v>
      </c>
      <c r="F1" s="35" t="s">
        <v>134</v>
      </c>
      <c r="G1" s="35" t="s">
        <v>135</v>
      </c>
      <c r="H1" s="35" t="s">
        <v>136</v>
      </c>
      <c r="I1" s="35" t="s">
        <v>137</v>
      </c>
      <c r="J1" s="35" t="s">
        <v>138</v>
      </c>
      <c r="K1" s="35" t="s">
        <v>139</v>
      </c>
      <c r="L1" s="35" t="s">
        <v>140</v>
      </c>
      <c r="M1" s="35" t="s">
        <v>156</v>
      </c>
      <c r="N1" s="35" t="s">
        <v>158</v>
      </c>
    </row>
    <row r="2" spans="1:14" ht="15.75" x14ac:dyDescent="0.25">
      <c r="A2" s="37" t="s">
        <v>142</v>
      </c>
      <c r="B2" s="38" t="s">
        <v>143</v>
      </c>
      <c r="C2" s="38">
        <v>2020</v>
      </c>
      <c r="D2" s="37" t="s">
        <v>144</v>
      </c>
      <c r="E2" s="38" t="s">
        <v>145</v>
      </c>
      <c r="F2" s="38" t="s">
        <v>146</v>
      </c>
      <c r="G2" s="38" t="s">
        <v>145</v>
      </c>
      <c r="H2" s="38" t="s">
        <v>146</v>
      </c>
      <c r="I2" s="38" t="s">
        <v>147</v>
      </c>
      <c r="J2" s="38" t="s">
        <v>146</v>
      </c>
      <c r="K2" s="38" t="s">
        <v>145</v>
      </c>
      <c r="L2" s="38" t="s">
        <v>146</v>
      </c>
      <c r="M2" s="38" t="s">
        <v>151</v>
      </c>
      <c r="N2" s="38" t="s">
        <v>159</v>
      </c>
    </row>
    <row r="3" spans="1:14" ht="15.75" x14ac:dyDescent="0.25">
      <c r="A3" s="39"/>
      <c r="B3" s="38" t="s">
        <v>148</v>
      </c>
      <c r="C3" s="38">
        <v>2021</v>
      </c>
      <c r="D3" s="37" t="s">
        <v>149</v>
      </c>
      <c r="E3" s="38" t="s">
        <v>150</v>
      </c>
      <c r="F3" s="38" t="s">
        <v>143</v>
      </c>
      <c r="G3" s="38" t="s">
        <v>150</v>
      </c>
      <c r="H3" s="38" t="s">
        <v>143</v>
      </c>
      <c r="I3" s="38" t="s">
        <v>151</v>
      </c>
      <c r="J3" s="38" t="s">
        <v>143</v>
      </c>
      <c r="K3" s="38" t="s">
        <v>150</v>
      </c>
      <c r="L3" s="38" t="s">
        <v>143</v>
      </c>
      <c r="M3" s="38" t="s">
        <v>157</v>
      </c>
      <c r="N3" s="38" t="s">
        <v>160</v>
      </c>
    </row>
    <row r="4" spans="1:14" ht="15.75" x14ac:dyDescent="0.25">
      <c r="A4" s="39"/>
      <c r="B4" s="38" t="s">
        <v>152</v>
      </c>
      <c r="C4" s="38">
        <v>2022</v>
      </c>
      <c r="D4" s="37" t="s">
        <v>153</v>
      </c>
      <c r="E4" s="38" t="s">
        <v>154</v>
      </c>
      <c r="F4" s="38" t="s">
        <v>155</v>
      </c>
      <c r="G4" s="38" t="s">
        <v>154</v>
      </c>
      <c r="H4" s="38" t="s">
        <v>155</v>
      </c>
      <c r="I4" s="38" t="s">
        <v>154</v>
      </c>
      <c r="J4" s="38" t="s">
        <v>155</v>
      </c>
      <c r="K4" s="38" t="s">
        <v>154</v>
      </c>
      <c r="L4" s="38" t="s">
        <v>155</v>
      </c>
    </row>
    <row r="5" spans="1:14" ht="15.75" x14ac:dyDescent="0.25">
      <c r="A5" s="39"/>
      <c r="C5" s="38">
        <v>2023</v>
      </c>
    </row>
    <row r="6" spans="1:14" ht="15.75" x14ac:dyDescent="0.25">
      <c r="A6" s="39"/>
      <c r="C6" s="38">
        <v>2024</v>
      </c>
    </row>
    <row r="7" spans="1:14" ht="15.75" x14ac:dyDescent="0.25">
      <c r="A7" s="39"/>
      <c r="C7" s="38">
        <v>2025</v>
      </c>
    </row>
    <row r="8" spans="1:14" ht="15.75" x14ac:dyDescent="0.25">
      <c r="A8" s="39"/>
      <c r="C8" s="38">
        <v>2026</v>
      </c>
    </row>
    <row r="9" spans="1:14" ht="15.75" x14ac:dyDescent="0.25">
      <c r="A9" s="39"/>
      <c r="C9" s="38">
        <v>2027</v>
      </c>
    </row>
    <row r="10" spans="1:14" ht="15.75" x14ac:dyDescent="0.25">
      <c r="A10" s="39"/>
      <c r="C10" s="38">
        <v>2028</v>
      </c>
    </row>
    <row r="11" spans="1:14" ht="15.75" x14ac:dyDescent="0.25">
      <c r="A11" s="39"/>
      <c r="C11" s="38">
        <v>2029</v>
      </c>
    </row>
    <row r="12" spans="1:14" ht="15.75" x14ac:dyDescent="0.25">
      <c r="A12" s="39"/>
      <c r="C12" s="38">
        <v>2030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James</cp:lastModifiedBy>
  <dcterms:created xsi:type="dcterms:W3CDTF">2017-12-01T22:46:27Z</dcterms:created>
  <dcterms:modified xsi:type="dcterms:W3CDTF">2021-10-27T22:18:04Z</dcterms:modified>
</cp:coreProperties>
</file>